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P関係\ホームページ・ビルダー22 SP\追加画像フォルダ\R7年度料金表\"/>
    </mc:Choice>
  </mc:AlternateContent>
  <xr:revisionPtr revIDLastSave="0" documentId="13_ncr:1_{7039DDB8-FC96-4400-AE9B-67D24832DCBA}" xr6:coauthVersionLast="47" xr6:coauthVersionMax="47" xr10:uidLastSave="{00000000-0000-0000-0000-000000000000}"/>
  <bookViews>
    <workbookView xWindow="20370" yWindow="-3840" windowWidth="19440" windowHeight="14880" activeTab="2" xr2:uid="{62FD8928-6688-4BB0-9D49-175350E10005}"/>
  </bookViews>
  <sheets>
    <sheet name="令和6年6月～" sheetId="1" r:id="rId1"/>
    <sheet name="令和6年8月～ " sheetId="2" r:id="rId2"/>
    <sheet name="令和7年4月～ 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H15" i="3" s="1"/>
  <c r="F26" i="3"/>
  <c r="J13" i="3" s="1"/>
  <c r="D26" i="3"/>
  <c r="L9" i="3" s="1"/>
  <c r="E26" i="3"/>
  <c r="L11" i="3" s="1"/>
  <c r="C26" i="3"/>
  <c r="H7" i="3" s="1"/>
  <c r="L15" i="3"/>
  <c r="K15" i="3"/>
  <c r="J15" i="3"/>
  <c r="I15" i="3"/>
  <c r="G15" i="3"/>
  <c r="F15" i="3"/>
  <c r="E15" i="3"/>
  <c r="D15" i="3"/>
  <c r="C15" i="3"/>
  <c r="L13" i="3"/>
  <c r="K13" i="3"/>
  <c r="H13" i="3"/>
  <c r="G13" i="3"/>
  <c r="F13" i="3"/>
  <c r="E13" i="3"/>
  <c r="D13" i="3"/>
  <c r="C13" i="3"/>
  <c r="K9" i="3"/>
  <c r="J9" i="3"/>
  <c r="I9" i="3"/>
  <c r="H9" i="3"/>
  <c r="G9" i="3"/>
  <c r="F9" i="3"/>
  <c r="E9" i="3"/>
  <c r="D9" i="3"/>
  <c r="C9" i="3"/>
  <c r="F26" i="2"/>
  <c r="F15" i="2" s="1"/>
  <c r="E26" i="2"/>
  <c r="H13" i="2" s="1"/>
  <c r="D26" i="2"/>
  <c r="C26" i="2"/>
  <c r="D9" i="2" s="1"/>
  <c r="B26" i="2"/>
  <c r="G15" i="2"/>
  <c r="I13" i="2"/>
  <c r="K11" i="2"/>
  <c r="J11" i="2"/>
  <c r="I11" i="2"/>
  <c r="H11" i="2"/>
  <c r="G11" i="2"/>
  <c r="F11" i="2"/>
  <c r="E11" i="2"/>
  <c r="D11" i="2"/>
  <c r="C11" i="2"/>
  <c r="B11" i="2"/>
  <c r="K9" i="2"/>
  <c r="I9" i="2"/>
  <c r="G9" i="2"/>
  <c r="F9" i="2"/>
  <c r="E9" i="2"/>
  <c r="C9" i="2"/>
  <c r="K7" i="2"/>
  <c r="J7" i="2"/>
  <c r="I7" i="2"/>
  <c r="H7" i="2"/>
  <c r="G7" i="2"/>
  <c r="F7" i="2"/>
  <c r="E7" i="2"/>
  <c r="D7" i="2"/>
  <c r="C7" i="2"/>
  <c r="B7" i="2"/>
  <c r="F26" i="1"/>
  <c r="E15" i="1" s="1"/>
  <c r="E26" i="1"/>
  <c r="K13" i="1" s="1"/>
  <c r="D26" i="1"/>
  <c r="K11" i="1" s="1"/>
  <c r="C26" i="1"/>
  <c r="K9" i="1" s="1"/>
  <c r="B26" i="1"/>
  <c r="B7" i="1" s="1"/>
  <c r="I13" i="3" l="1"/>
  <c r="E11" i="3"/>
  <c r="F11" i="3"/>
  <c r="G11" i="3"/>
  <c r="H11" i="3"/>
  <c r="I11" i="3"/>
  <c r="J11" i="3"/>
  <c r="C11" i="3"/>
  <c r="K11" i="3"/>
  <c r="D11" i="3"/>
  <c r="J7" i="3"/>
  <c r="I7" i="3"/>
  <c r="C7" i="3"/>
  <c r="E7" i="3"/>
  <c r="L7" i="3"/>
  <c r="F7" i="3"/>
  <c r="D7" i="3"/>
  <c r="G7" i="3"/>
  <c r="K7" i="3"/>
  <c r="C13" i="2"/>
  <c r="K13" i="2"/>
  <c r="I15" i="2"/>
  <c r="H9" i="2"/>
  <c r="D13" i="2"/>
  <c r="B15" i="2"/>
  <c r="J15" i="2"/>
  <c r="B13" i="2"/>
  <c r="H15" i="2"/>
  <c r="E13" i="2"/>
  <c r="C15" i="2"/>
  <c r="K15" i="2"/>
  <c r="B9" i="2"/>
  <c r="J9" i="2"/>
  <c r="F13" i="2"/>
  <c r="D15" i="2"/>
  <c r="J13" i="2"/>
  <c r="G13" i="2"/>
  <c r="E15" i="2"/>
  <c r="J9" i="1"/>
  <c r="I9" i="1"/>
  <c r="G9" i="1"/>
  <c r="F9" i="1"/>
  <c r="H7" i="1"/>
  <c r="G7" i="1"/>
  <c r="D9" i="1"/>
  <c r="H9" i="1"/>
  <c r="D7" i="1"/>
  <c r="J15" i="1"/>
  <c r="C9" i="1"/>
  <c r="G15" i="1"/>
  <c r="B13" i="1"/>
  <c r="E7" i="1"/>
  <c r="I11" i="1"/>
  <c r="B15" i="1"/>
  <c r="C7" i="1"/>
  <c r="H11" i="1"/>
  <c r="J13" i="1"/>
  <c r="C15" i="1"/>
  <c r="D15" i="1"/>
  <c r="K7" i="1"/>
  <c r="B9" i="1"/>
  <c r="E9" i="1"/>
  <c r="G11" i="1"/>
  <c r="I13" i="1"/>
  <c r="K15" i="1"/>
  <c r="J7" i="1"/>
  <c r="F11" i="1"/>
  <c r="H13" i="1"/>
  <c r="I7" i="1"/>
  <c r="B11" i="1"/>
  <c r="E11" i="1"/>
  <c r="G13" i="1"/>
  <c r="I15" i="1"/>
  <c r="C11" i="1"/>
  <c r="D11" i="1"/>
  <c r="F13" i="1"/>
  <c r="H15" i="1"/>
  <c r="E13" i="1"/>
  <c r="F7" i="1"/>
  <c r="J11" i="1"/>
  <c r="C13" i="1"/>
  <c r="D13" i="1"/>
  <c r="F15" i="1"/>
</calcChain>
</file>

<file path=xl/sharedStrings.xml><?xml version="1.0" encoding="utf-8"?>
<sst xmlns="http://schemas.openxmlformats.org/spreadsheetml/2006/main" count="275" uniqueCount="72">
  <si>
    <t>特別養護老人ホームあすわ苑　入所費用（月31日として）</t>
    <rPh sb="0" eb="4">
      <t>トクベツヨウゴ</t>
    </rPh>
    <rPh sb="4" eb="6">
      <t>ロウジン</t>
    </rPh>
    <rPh sb="12" eb="13">
      <t>エン</t>
    </rPh>
    <rPh sb="14" eb="16">
      <t>ニュウショ</t>
    </rPh>
    <rPh sb="16" eb="18">
      <t>ヒヨウ</t>
    </rPh>
    <rPh sb="19" eb="20">
      <t>ツキ</t>
    </rPh>
    <rPh sb="22" eb="23">
      <t>ニチ</t>
    </rPh>
    <phoneticPr fontId="2"/>
  </si>
  <si>
    <t>負担段階
区分</t>
    <rPh sb="0" eb="2">
      <t>フタン</t>
    </rPh>
    <rPh sb="2" eb="4">
      <t>ダンカイ</t>
    </rPh>
    <rPh sb="5" eb="7">
      <t>クブン</t>
    </rPh>
    <phoneticPr fontId="2"/>
  </si>
  <si>
    <t>介護保険負担
限度額認定証
（対象外）</t>
    <rPh sb="0" eb="4">
      <t>カイゴホケン</t>
    </rPh>
    <rPh sb="4" eb="6">
      <t>フタン</t>
    </rPh>
    <rPh sb="7" eb="9">
      <t>ゲンド</t>
    </rPh>
    <rPh sb="9" eb="10">
      <t>ガク</t>
    </rPh>
    <rPh sb="10" eb="13">
      <t>ニンテイショウ</t>
    </rPh>
    <rPh sb="15" eb="18">
      <t>タイショウガイ</t>
    </rPh>
    <phoneticPr fontId="2"/>
  </si>
  <si>
    <t>介護保険負担
限度額認定証
（第1段階）</t>
    <rPh sb="0" eb="4">
      <t>カイゴホケン</t>
    </rPh>
    <rPh sb="4" eb="6">
      <t>フタン</t>
    </rPh>
    <rPh sb="7" eb="9">
      <t>ゲンド</t>
    </rPh>
    <rPh sb="9" eb="10">
      <t>ガク</t>
    </rPh>
    <rPh sb="10" eb="13">
      <t>ニンテイショウ</t>
    </rPh>
    <rPh sb="15" eb="16">
      <t>ダイ</t>
    </rPh>
    <rPh sb="17" eb="19">
      <t>ダンカイ</t>
    </rPh>
    <phoneticPr fontId="2"/>
  </si>
  <si>
    <t>介護保険負担
限度額認定証
（第2段階）</t>
    <rPh sb="0" eb="4">
      <t>カイゴホケン</t>
    </rPh>
    <rPh sb="4" eb="6">
      <t>フタン</t>
    </rPh>
    <rPh sb="7" eb="9">
      <t>ゲンド</t>
    </rPh>
    <rPh sb="9" eb="10">
      <t>ガク</t>
    </rPh>
    <rPh sb="10" eb="13">
      <t>ニンテイショウ</t>
    </rPh>
    <rPh sb="15" eb="16">
      <t>ダイ</t>
    </rPh>
    <rPh sb="17" eb="19">
      <t>ダンカイ</t>
    </rPh>
    <phoneticPr fontId="2"/>
  </si>
  <si>
    <t>介護保険負担
限度額認定証
（第3段階①）</t>
    <rPh sb="0" eb="4">
      <t>カイゴホケン</t>
    </rPh>
    <rPh sb="4" eb="6">
      <t>フタン</t>
    </rPh>
    <rPh sb="7" eb="9">
      <t>ゲンド</t>
    </rPh>
    <rPh sb="9" eb="10">
      <t>ガク</t>
    </rPh>
    <rPh sb="10" eb="13">
      <t>ニンテイショウ</t>
    </rPh>
    <rPh sb="15" eb="16">
      <t>ダイ</t>
    </rPh>
    <rPh sb="17" eb="19">
      <t>ダンカイ</t>
    </rPh>
    <phoneticPr fontId="2"/>
  </si>
  <si>
    <t>介護保険負担
限度額認定証
（第3段階②）</t>
    <rPh sb="0" eb="4">
      <t>カイゴホケン</t>
    </rPh>
    <rPh sb="4" eb="6">
      <t>フタン</t>
    </rPh>
    <rPh sb="7" eb="9">
      <t>ゲンド</t>
    </rPh>
    <rPh sb="9" eb="10">
      <t>ガク</t>
    </rPh>
    <rPh sb="10" eb="13">
      <t>ニンテイショウ</t>
    </rPh>
    <rPh sb="15" eb="16">
      <t>ダイ</t>
    </rPh>
    <rPh sb="17" eb="19">
      <t>ダンカイ</t>
    </rPh>
    <phoneticPr fontId="2"/>
  </si>
  <si>
    <t>食事代</t>
    <rPh sb="0" eb="3">
      <t>ショクジダイ</t>
    </rPh>
    <phoneticPr fontId="2"/>
  </si>
  <si>
    <t>居住費</t>
    <rPh sb="0" eb="3">
      <t>キョジュウヒ</t>
    </rPh>
    <phoneticPr fontId="2"/>
  </si>
  <si>
    <t>多床室</t>
    <rPh sb="0" eb="3">
      <t>タショウシツ</t>
    </rPh>
    <phoneticPr fontId="2"/>
  </si>
  <si>
    <t>個室</t>
    <rPh sb="0" eb="2">
      <t>コシツ</t>
    </rPh>
    <phoneticPr fontId="2"/>
  </si>
  <si>
    <t>要介護１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</si>
  <si>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</si>
  <si>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</si>
  <si>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</si>
  <si>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</si>
  <si>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介護保険対象分（上記費用に含まれるもの）</t>
    <rPh sb="0" eb="4">
      <t>カイゴホケン</t>
    </rPh>
    <rPh sb="4" eb="7">
      <t>タイショウブン</t>
    </rPh>
    <rPh sb="8" eb="12">
      <t>ジョウキヒヨウ</t>
    </rPh>
    <rPh sb="13" eb="14">
      <t>フク</t>
    </rPh>
    <phoneticPr fontId="2"/>
  </si>
  <si>
    <t>日常生活継続支援加算</t>
    <rPh sb="0" eb="4">
      <t>ニチジョウセイカツ</t>
    </rPh>
    <rPh sb="4" eb="6">
      <t>ケイゾク</t>
    </rPh>
    <rPh sb="6" eb="10">
      <t>シエンカサン</t>
    </rPh>
    <phoneticPr fontId="2"/>
  </si>
  <si>
    <t>看護体制加算</t>
    <rPh sb="0" eb="2">
      <t>カンゴ</t>
    </rPh>
    <rPh sb="2" eb="6">
      <t>タイセイカサン</t>
    </rPh>
    <phoneticPr fontId="2"/>
  </si>
  <si>
    <t>夜勤職員配置加算（Ⅲ）</t>
    <rPh sb="0" eb="4">
      <t>ヤキンショクイン</t>
    </rPh>
    <rPh sb="4" eb="8">
      <t>ハイチカサン</t>
    </rPh>
    <phoneticPr fontId="2"/>
  </si>
  <si>
    <t>上記表参照</t>
    <rPh sb="0" eb="5">
      <t>ジョウキヒョウサンショウ</t>
    </rPh>
    <phoneticPr fontId="2"/>
  </si>
  <si>
    <t>介護保険対象分（その他の加算）</t>
    <rPh sb="0" eb="4">
      <t>カイゴホケン</t>
    </rPh>
    <rPh sb="4" eb="7">
      <t>タイショウブン</t>
    </rPh>
    <rPh sb="10" eb="11">
      <t>タ</t>
    </rPh>
    <rPh sb="12" eb="14">
      <t>カサン</t>
    </rPh>
    <phoneticPr fontId="2"/>
  </si>
  <si>
    <t>初期加算</t>
    <rPh sb="0" eb="2">
      <t>ショキ</t>
    </rPh>
    <rPh sb="2" eb="4">
      <t>カサン</t>
    </rPh>
    <phoneticPr fontId="2"/>
  </si>
  <si>
    <t>口腔衛生管理加算（Ⅰ）</t>
    <rPh sb="0" eb="4">
      <t>コウクウエイセイ</t>
    </rPh>
    <rPh sb="4" eb="6">
      <t>カンリ</t>
    </rPh>
    <rPh sb="6" eb="8">
      <t>カサン</t>
    </rPh>
    <phoneticPr fontId="2"/>
  </si>
  <si>
    <t>療養食加算（1日3食を限度）</t>
    <rPh sb="0" eb="5">
      <t>リョウヨウショクカサン</t>
    </rPh>
    <rPh sb="7" eb="8">
      <t>ニチ</t>
    </rPh>
    <rPh sb="9" eb="10">
      <t>ショク</t>
    </rPh>
    <rPh sb="11" eb="13">
      <t>ゲンド</t>
    </rPh>
    <phoneticPr fontId="2"/>
  </si>
  <si>
    <t>入院・外泊時加算（月6日を限度）</t>
    <rPh sb="0" eb="2">
      <t>ニュウイン</t>
    </rPh>
    <rPh sb="3" eb="8">
      <t>ガイハクジカサン</t>
    </rPh>
    <rPh sb="9" eb="10">
      <t>ツキ</t>
    </rPh>
    <rPh sb="11" eb="12">
      <t>ニチ</t>
    </rPh>
    <rPh sb="13" eb="15">
      <t>ゲンド</t>
    </rPh>
    <phoneticPr fontId="2"/>
  </si>
  <si>
    <t>サービス提供体制強化加算（Ⅰ）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</si>
  <si>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</si>
  <si>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看取り加算</t>
    <rPh sb="0" eb="2">
      <t>ミト</t>
    </rPh>
    <rPh sb="3" eb="5">
      <t>カサン</t>
    </rPh>
    <phoneticPr fontId="2"/>
  </si>
  <si>
    <t>退所時情報提供加算</t>
    <rPh sb="0" eb="3">
      <t>タイショジ</t>
    </rPh>
    <rPh sb="3" eb="9">
      <t>ジョウホウテイキョウカサン</t>
    </rPh>
    <phoneticPr fontId="2"/>
  </si>
  <si>
    <t>要介護1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</si>
  <si>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</si>
  <si>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</si>
  <si>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※介護職員処遇改善加算（Ⅰ）</t>
    <rPh sb="1" eb="5">
      <t>カイゴショクイン</t>
    </rPh>
    <rPh sb="5" eb="7">
      <t>ショグウ</t>
    </rPh>
    <rPh sb="7" eb="9">
      <t>カイゼン</t>
    </rPh>
    <rPh sb="9" eb="11">
      <t>カサン</t>
    </rPh>
    <phoneticPr fontId="2"/>
  </si>
  <si>
    <t>※1月あたり</t>
    <rPh sb="2" eb="3">
      <t>ツキ</t>
    </rPh>
    <phoneticPr fontId="2"/>
  </si>
  <si>
    <t>介護保険対象外費用</t>
    <rPh sb="0" eb="4">
      <t>カイゴホケン</t>
    </rPh>
    <rPh sb="4" eb="9">
      <t>タイショウガイヒヨウ</t>
    </rPh>
    <phoneticPr fontId="2"/>
  </si>
  <si>
    <t>特別食</t>
    <rPh sb="0" eb="3">
      <t>トクベツショク</t>
    </rPh>
    <phoneticPr fontId="2"/>
  </si>
  <si>
    <t>入院中の居住費</t>
    <rPh sb="0" eb="3">
      <t>ニュウインナカ</t>
    </rPh>
    <rPh sb="4" eb="7">
      <t>キョジュウヒ</t>
    </rPh>
    <phoneticPr fontId="2"/>
  </si>
  <si>
    <t>複写物の交付（片面につき）</t>
    <rPh sb="0" eb="3">
      <t>フクシャブツ</t>
    </rPh>
    <rPh sb="4" eb="6">
      <t>コウフ</t>
    </rPh>
    <rPh sb="7" eb="9">
      <t>カタメン</t>
    </rPh>
    <phoneticPr fontId="2"/>
  </si>
  <si>
    <t>医療費・口腔ケア・薬代</t>
    <rPh sb="0" eb="3">
      <t>イリョウヒ</t>
    </rPh>
    <rPh sb="4" eb="6">
      <t>コウクウ</t>
    </rPh>
    <rPh sb="9" eb="10">
      <t>クスリ</t>
    </rPh>
    <rPh sb="10" eb="11">
      <t>ダイ</t>
    </rPh>
    <phoneticPr fontId="2"/>
  </si>
  <si>
    <t>コーヒー代</t>
    <rPh sb="4" eb="5">
      <t>ダイ</t>
    </rPh>
    <phoneticPr fontId="2"/>
  </si>
  <si>
    <t>お茶代</t>
    <rPh sb="1" eb="3">
      <t>チャダイ</t>
    </rPh>
    <phoneticPr fontId="2"/>
  </si>
  <si>
    <t>電気代（1品目）</t>
    <rPh sb="0" eb="3">
      <t>デンキダイ</t>
    </rPh>
    <rPh sb="5" eb="7">
      <t>ヒンモク</t>
    </rPh>
    <phoneticPr fontId="2"/>
  </si>
  <si>
    <t>電気代（2品目以上）</t>
    <rPh sb="0" eb="3">
      <t>デンキダイ</t>
    </rPh>
    <rPh sb="5" eb="7">
      <t>ヒンモク</t>
    </rPh>
    <rPh sb="7" eb="9">
      <t>イジョウ</t>
    </rPh>
    <phoneticPr fontId="2"/>
  </si>
  <si>
    <t>外出援助費</t>
    <rPh sb="0" eb="2">
      <t>ガイシュツ</t>
    </rPh>
    <rPh sb="2" eb="5">
      <t>エンジョヒ</t>
    </rPh>
    <phoneticPr fontId="2"/>
  </si>
  <si>
    <t>外出レク費（内容により変動）</t>
    <rPh sb="0" eb="2">
      <t>ガイシュツ</t>
    </rPh>
    <rPh sb="4" eb="5">
      <t>ヒ</t>
    </rPh>
    <rPh sb="6" eb="8">
      <t>ナイヨウ</t>
    </rPh>
    <rPh sb="11" eb="13">
      <t>ヘンドウ</t>
    </rPh>
    <phoneticPr fontId="2"/>
  </si>
  <si>
    <t>理容代</t>
    <rPh sb="0" eb="3">
      <t>リヨウダイ</t>
    </rPh>
    <phoneticPr fontId="2"/>
  </si>
  <si>
    <t>日用品費</t>
    <rPh sb="0" eb="2">
      <t>ヒヨウ</t>
    </rPh>
    <rPh sb="2" eb="4">
      <t>ヒンヒ</t>
    </rPh>
    <phoneticPr fontId="2"/>
  </si>
  <si>
    <t>歯ブラシ・歯磨き粉・マスク・タオル類・
義歯洗浄剤・電話代・乾電池　等</t>
    <rPh sb="0" eb="1">
      <t>ハ</t>
    </rPh>
    <rPh sb="5" eb="7">
      <t>ハミガ</t>
    </rPh>
    <rPh sb="8" eb="9">
      <t>コ</t>
    </rPh>
    <rPh sb="17" eb="18">
      <t>ルイ</t>
    </rPh>
    <rPh sb="20" eb="24">
      <t>ギシセンジョウ</t>
    </rPh>
    <rPh sb="24" eb="25">
      <t>ザイ</t>
    </rPh>
    <rPh sb="26" eb="29">
      <t>デンワダイ</t>
    </rPh>
    <rPh sb="30" eb="33">
      <t>カンデンチ</t>
    </rPh>
    <rPh sb="34" eb="35">
      <t>トウ</t>
    </rPh>
    <phoneticPr fontId="2"/>
  </si>
  <si>
    <t>実費</t>
    <rPh sb="0" eb="2">
      <t>ジッピ</t>
    </rPh>
    <phoneticPr fontId="2"/>
  </si>
  <si>
    <t>2,000円/月</t>
    <rPh sb="5" eb="6">
      <t>エン</t>
    </rPh>
    <rPh sb="7" eb="8">
      <t>ツキ</t>
    </rPh>
    <phoneticPr fontId="2"/>
  </si>
  <si>
    <t>500円/食</t>
    <rPh sb="3" eb="4">
      <t>エン</t>
    </rPh>
    <rPh sb="5" eb="6">
      <t>ショク</t>
    </rPh>
    <phoneticPr fontId="2"/>
  </si>
  <si>
    <t>10円/A4 20円/A3</t>
    <rPh sb="2" eb="3">
      <t>エン</t>
    </rPh>
    <rPh sb="9" eb="10">
      <t>エン</t>
    </rPh>
    <phoneticPr fontId="2"/>
  </si>
  <si>
    <t>80円/杯</t>
    <rPh sb="2" eb="3">
      <t>エン</t>
    </rPh>
    <rPh sb="4" eb="5">
      <t>パイ</t>
    </rPh>
    <phoneticPr fontId="2"/>
  </si>
  <si>
    <t>150円/本</t>
    <rPh sb="3" eb="4">
      <t>エン</t>
    </rPh>
    <rPh sb="5" eb="6">
      <t>ホン</t>
    </rPh>
    <phoneticPr fontId="2"/>
  </si>
  <si>
    <t>100円/日</t>
    <rPh sb="3" eb="4">
      <t>エン</t>
    </rPh>
    <rPh sb="5" eb="6">
      <t>ニチ</t>
    </rPh>
    <phoneticPr fontId="2"/>
  </si>
  <si>
    <t>200円/日</t>
    <rPh sb="3" eb="4">
      <t>エン</t>
    </rPh>
    <rPh sb="5" eb="6">
      <t>ニチ</t>
    </rPh>
    <phoneticPr fontId="2"/>
  </si>
  <si>
    <t>300円/回</t>
    <rPh sb="3" eb="4">
      <t>エン</t>
    </rPh>
    <rPh sb="5" eb="6">
      <t>カイ</t>
    </rPh>
    <phoneticPr fontId="2"/>
  </si>
  <si>
    <t>2,000円～2,500円/30分</t>
    <rPh sb="5" eb="6">
      <t>エン</t>
    </rPh>
    <rPh sb="12" eb="13">
      <t>エン</t>
    </rPh>
    <rPh sb="16" eb="17">
      <t>フン</t>
    </rPh>
    <phoneticPr fontId="2"/>
  </si>
  <si>
    <t>1,000円～2,000円</t>
    <rPh sb="5" eb="6">
      <t>エン</t>
    </rPh>
    <rPh sb="12" eb="13">
      <t>エン</t>
    </rPh>
    <phoneticPr fontId="2"/>
  </si>
  <si>
    <t>丸刈り：1,700円</t>
    <rPh sb="0" eb="2">
      <t>マルガ</t>
    </rPh>
    <rPh sb="9" eb="10">
      <t>エン</t>
    </rPh>
    <phoneticPr fontId="2"/>
  </si>
  <si>
    <t>カット：2,200円</t>
    <rPh sb="9" eb="10">
      <t>エン</t>
    </rPh>
    <phoneticPr fontId="2"/>
  </si>
  <si>
    <t>円/日</t>
    <rPh sb="0" eb="1">
      <t>エン</t>
    </rPh>
    <rPh sb="2" eb="3">
      <t>ニチ</t>
    </rPh>
    <phoneticPr fontId="2"/>
  </si>
  <si>
    <t>円/月</t>
    <rPh sb="0" eb="1">
      <t>エン</t>
    </rPh>
    <rPh sb="2" eb="3">
      <t>ツキ</t>
    </rPh>
    <phoneticPr fontId="2"/>
  </si>
  <si>
    <t>円/食</t>
    <rPh sb="0" eb="1">
      <t>エン</t>
    </rPh>
    <rPh sb="2" eb="3">
      <t>ショク</t>
    </rPh>
    <phoneticPr fontId="2"/>
  </si>
  <si>
    <t>円/回</t>
    <rPh sb="0" eb="1">
      <t>エン</t>
    </rPh>
    <rPh sb="2" eb="3">
      <t>カイ</t>
    </rPh>
    <phoneticPr fontId="2"/>
  </si>
  <si>
    <t>72円～1,280円</t>
    <rPh sb="2" eb="3">
      <t>エン</t>
    </rPh>
    <rPh sb="9" eb="10">
      <t>エン</t>
    </rPh>
    <phoneticPr fontId="2"/>
  </si>
  <si>
    <t>通帳等管理料</t>
    <rPh sb="0" eb="2">
      <t>ツウチョウ</t>
    </rPh>
    <rPh sb="2" eb="3">
      <t>トウ</t>
    </rPh>
    <rPh sb="3" eb="6">
      <t>カンリリョウ</t>
    </rPh>
    <phoneticPr fontId="2"/>
  </si>
  <si>
    <t>買物代行費</t>
    <rPh sb="0" eb="4">
      <t>カイモノダイコウ</t>
    </rPh>
    <rPh sb="4" eb="5">
      <t>ヒ</t>
    </rPh>
    <phoneticPr fontId="2"/>
  </si>
  <si>
    <t>※上記表の金額に、通帳管理料2,000円、特別食500円、日用品費3,100円の合計5,600円が必要です。</t>
    <rPh sb="1" eb="3">
      <t>ジョウキ</t>
    </rPh>
    <rPh sb="3" eb="4">
      <t>ヒョウ</t>
    </rPh>
    <rPh sb="5" eb="7">
      <t>キンガク</t>
    </rPh>
    <rPh sb="9" eb="14">
      <t>ツウチョウカンリリョウ</t>
    </rPh>
    <rPh sb="19" eb="20">
      <t>エン</t>
    </rPh>
    <rPh sb="21" eb="24">
      <t>トクベツショク</t>
    </rPh>
    <rPh sb="27" eb="28">
      <t>エン</t>
    </rPh>
    <rPh sb="29" eb="32">
      <t>ニチヨウヒン</t>
    </rPh>
    <rPh sb="32" eb="33">
      <t>ヒ</t>
    </rPh>
    <rPh sb="38" eb="39">
      <t>エン</t>
    </rPh>
    <rPh sb="40" eb="42">
      <t>ゴウケイ</t>
    </rPh>
    <rPh sb="47" eb="48">
      <t>エン</t>
    </rPh>
    <rPh sb="49" eb="51">
      <t>ヒツヨウ</t>
    </rPh>
    <phoneticPr fontId="2"/>
  </si>
  <si>
    <t>令和6年8月～</t>
    <rPh sb="0" eb="2">
      <t>レイワ</t>
    </rPh>
    <rPh sb="3" eb="4">
      <t>ネン</t>
    </rPh>
    <rPh sb="5" eb="6">
      <t>ツキ</t>
    </rPh>
    <phoneticPr fontId="2"/>
  </si>
  <si>
    <t>令和7年4月～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</si>
</sst>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" fontId="0" fillId="0" borderId="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22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38" fontId="0" fillId="4" borderId="30" xfId="1" applyFont="1" applyFill="1" applyBorder="1" applyAlignment="1">
      <alignment horizontal="center" vertical="center"/>
    </xf>
    <xf numFmtId="38" fontId="0" fillId="4" borderId="5" xfId="1" applyFont="1" applyFill="1" applyBorder="1" applyAlignment="1">
      <alignment horizontal="center" vertical="center"/>
    </xf>
    <xf numFmtId="38" fontId="0" fillId="4" borderId="6" xfId="1" applyFont="1" applyFill="1" applyBorder="1" applyAlignment="1">
      <alignment horizontal="center" vertical="center"/>
    </xf>
    <xf numFmtId="38" fontId="0" fillId="4" borderId="7" xfId="1" applyFont="1" applyFill="1" applyBorder="1" applyAlignment="1">
      <alignment horizontal="center" vertical="center"/>
    </xf>
    <xf numFmtId="38" fontId="0" fillId="4" borderId="31" xfId="1" applyFont="1" applyFill="1" applyBorder="1" applyAlignment="1">
      <alignment horizontal="center" vertical="center"/>
    </xf>
    <xf numFmtId="38" fontId="0" fillId="4" borderId="37" xfId="1" applyFont="1" applyFill="1" applyBorder="1" applyAlignment="1">
      <alignment horizontal="center" vertical="center"/>
    </xf>
    <xf numFmtId="38" fontId="0" fillId="4" borderId="26" xfId="1" applyFont="1" applyFill="1" applyBorder="1" applyAlignment="1">
      <alignment horizontal="center" vertical="center"/>
    </xf>
    <xf numFmtId="38" fontId="0" fillId="4" borderId="27" xfId="1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7" xfId="0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3" fontId="0" fillId="4" borderId="3" xfId="0" applyNumberFormat="1" applyFill="1" applyBorder="1" applyAlignment="1">
      <alignment horizontal="center" vertical="center"/>
    </xf>
    <xf numFmtId="3" fontId="0" fillId="4" borderId="14" xfId="0" applyNumberFormat="1" applyFill="1" applyBorder="1" applyAlignment="1">
      <alignment horizontal="center" vertical="center"/>
    </xf>
    <xf numFmtId="0" fontId="0" fillId="4" borderId="21" xfId="0" applyFill="1" applyBorder="1">
      <alignment vertical="center"/>
    </xf>
    <xf numFmtId="0" fontId="0" fillId="4" borderId="20" xfId="0" applyFill="1" applyBorder="1">
      <alignment vertical="center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3" borderId="4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3" borderId="1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shrinkToFit="1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right" vertical="center"/>
    </xf>
    <xf numFmtId="0" fontId="0" fillId="4" borderId="7" xfId="0" applyFill="1" applyBorder="1" applyAlignment="1">
      <alignment horizontal="right" vertical="center"/>
    </xf>
    <xf numFmtId="0" fontId="0" fillId="4" borderId="15" xfId="0" applyFill="1" applyBorder="1" applyAlignment="1">
      <alignment horizontal="left" vertical="center"/>
    </xf>
    <xf numFmtId="0" fontId="0" fillId="4" borderId="1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4" fillId="4" borderId="1" xfId="0" applyFont="1" applyFill="1" applyBorder="1" applyAlignment="1">
      <alignment horizontal="left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7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38" fontId="0" fillId="4" borderId="6" xfId="1" applyFont="1" applyFill="1" applyBorder="1" applyAlignment="1">
      <alignment horizontal="center" vertical="center"/>
    </xf>
    <xf numFmtId="38" fontId="0" fillId="4" borderId="11" xfId="1" applyFont="1" applyFill="1" applyBorder="1" applyAlignment="1">
      <alignment horizontal="center" vertical="center"/>
    </xf>
    <xf numFmtId="38" fontId="0" fillId="4" borderId="7" xfId="1" applyFont="1" applyFill="1" applyBorder="1" applyAlignment="1">
      <alignment horizontal="center" vertical="center"/>
    </xf>
    <xf numFmtId="38" fontId="0" fillId="4" borderId="13" xfId="1" applyFont="1" applyFill="1" applyBorder="1" applyAlignment="1">
      <alignment horizontal="center" vertical="center"/>
    </xf>
    <xf numFmtId="38" fontId="0" fillId="4" borderId="30" xfId="1" applyFont="1" applyFill="1" applyBorder="1" applyAlignment="1">
      <alignment horizontal="center" vertical="center"/>
    </xf>
    <xf numFmtId="38" fontId="0" fillId="4" borderId="32" xfId="1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left" vertical="center" shrinkToFit="1"/>
    </xf>
    <xf numFmtId="38" fontId="0" fillId="4" borderId="5" xfId="1" applyFont="1" applyFill="1" applyBorder="1" applyAlignment="1">
      <alignment horizontal="center" vertical="center"/>
    </xf>
    <xf numFmtId="38" fontId="0" fillId="4" borderId="38" xfId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38" fontId="0" fillId="4" borderId="15" xfId="1" applyFont="1" applyFill="1" applyBorder="1" applyAlignment="1">
      <alignment horizontal="center" vertical="center"/>
    </xf>
    <xf numFmtId="38" fontId="0" fillId="4" borderId="10" xfId="1" applyFont="1" applyFill="1" applyBorder="1" applyAlignment="1">
      <alignment horizontal="center" vertical="center"/>
    </xf>
    <xf numFmtId="38" fontId="0" fillId="4" borderId="29" xfId="1" applyFont="1" applyFill="1" applyBorder="1" applyAlignment="1">
      <alignment horizontal="center" vertical="center"/>
    </xf>
    <xf numFmtId="38" fontId="0" fillId="4" borderId="21" xfId="1" applyFont="1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B632-9ECA-43CC-BD3A-98B4BE2598AB}">
  <dimension ref="A1:K35"/>
  <sheetViews>
    <sheetView workbookViewId="0">
      <selection activeCell="G6" sqref="G6"/>
    </sheetView>
  </sheetViews>
  <sheetFormatPr defaultRowHeight="18.75" x14ac:dyDescent="0.4"/>
  <cols>
    <col min="1" max="1" width="9" bestFit="1" customWidth="1"/>
    <col min="2" max="11" width="7.625" customWidth="1"/>
  </cols>
  <sheetData>
    <row r="1" spans="1:11" ht="25.5" x14ac:dyDescent="0.4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9.5" thickBot="1" x14ac:dyDescent="0.45"/>
    <row r="3" spans="1:11" ht="72" customHeight="1" thickBot="1" x14ac:dyDescent="0.45">
      <c r="A3" s="15" t="s">
        <v>1</v>
      </c>
      <c r="B3" s="103" t="s">
        <v>2</v>
      </c>
      <c r="C3" s="104"/>
      <c r="D3" s="105" t="s">
        <v>3</v>
      </c>
      <c r="E3" s="106"/>
      <c r="F3" s="103" t="s">
        <v>4</v>
      </c>
      <c r="G3" s="104"/>
      <c r="H3" s="105" t="s">
        <v>5</v>
      </c>
      <c r="I3" s="106"/>
      <c r="J3" s="103" t="s">
        <v>6</v>
      </c>
      <c r="K3" s="106"/>
    </row>
    <row r="4" spans="1:11" ht="24" customHeight="1" thickTop="1" x14ac:dyDescent="0.4">
      <c r="A4" s="16" t="s">
        <v>7</v>
      </c>
      <c r="B4" s="92">
        <v>1500</v>
      </c>
      <c r="C4" s="96"/>
      <c r="D4" s="95">
        <v>300</v>
      </c>
      <c r="E4" s="93"/>
      <c r="F4" s="92">
        <v>390</v>
      </c>
      <c r="G4" s="96"/>
      <c r="H4" s="95">
        <v>650</v>
      </c>
      <c r="I4" s="93"/>
      <c r="J4" s="92">
        <v>1360</v>
      </c>
      <c r="K4" s="93"/>
    </row>
    <row r="5" spans="1:11" ht="24" customHeight="1" x14ac:dyDescent="0.4">
      <c r="A5" s="99" t="s">
        <v>8</v>
      </c>
      <c r="B5" s="13" t="s">
        <v>9</v>
      </c>
      <c r="C5" s="20" t="s">
        <v>10</v>
      </c>
      <c r="D5" s="22" t="s">
        <v>9</v>
      </c>
      <c r="E5" s="11" t="s">
        <v>10</v>
      </c>
      <c r="F5" s="13" t="s">
        <v>9</v>
      </c>
      <c r="G5" s="20" t="s">
        <v>10</v>
      </c>
      <c r="H5" s="22" t="s">
        <v>9</v>
      </c>
      <c r="I5" s="11" t="s">
        <v>10</v>
      </c>
      <c r="J5" s="13" t="s">
        <v>9</v>
      </c>
      <c r="K5" s="11" t="s">
        <v>10</v>
      </c>
    </row>
    <row r="6" spans="1:11" ht="24" customHeight="1" thickBot="1" x14ac:dyDescent="0.45">
      <c r="A6" s="100"/>
      <c r="B6" s="14">
        <v>900</v>
      </c>
      <c r="C6" s="21">
        <v>1200</v>
      </c>
      <c r="D6" s="23">
        <v>0</v>
      </c>
      <c r="E6" s="12">
        <v>320</v>
      </c>
      <c r="F6" s="14">
        <v>370</v>
      </c>
      <c r="G6" s="21">
        <v>420</v>
      </c>
      <c r="H6" s="23">
        <v>370</v>
      </c>
      <c r="I6" s="12">
        <v>820</v>
      </c>
      <c r="J6" s="14">
        <v>370</v>
      </c>
      <c r="K6" s="12">
        <v>820</v>
      </c>
    </row>
    <row r="7" spans="1:11" ht="19.5" thickTop="1" x14ac:dyDescent="0.4">
      <c r="A7" s="18" t="s">
        <v>11</v>
      </c>
      <c r="B7" s="92">
        <f>($A$8+$E$21+$E$22+$E$23)*31+$B$26+B4*31+B6*31</f>
        <v>96171.554999999993</v>
      </c>
      <c r="C7" s="96">
        <f>($A$8+$E$21+$E$22+$E$23)*31+$B$26+B4*31+C6*31</f>
        <v>105471.55499999999</v>
      </c>
      <c r="D7" s="95">
        <f t="shared" ref="D7" si="0">($A$8+$E$21+$E$22+$E$23)*31+$B$26+D4*31+D6*31</f>
        <v>31071.555</v>
      </c>
      <c r="E7" s="93">
        <f t="shared" ref="E7" si="1">($A$8+$E$21+$E$22+$E$23)*31+$B$26+D4*31+E6*31</f>
        <v>40991.555</v>
      </c>
      <c r="F7" s="92">
        <f t="shared" ref="F7" si="2">($A$8+$E$21+$E$22+$E$23)*31+$B$26+F4*31+F6*31</f>
        <v>45331.555</v>
      </c>
      <c r="G7" s="96">
        <f t="shared" ref="G7" si="3">($A$8+$E$21+$E$22+$E$23)*31+$B$26+F4*31+G6*31</f>
        <v>46881.555</v>
      </c>
      <c r="H7" s="95">
        <f t="shared" ref="H7" si="4">($A$8+$E$21+$E$22+$E$23)*31+$B$26+H4*31+H6*31</f>
        <v>53391.555</v>
      </c>
      <c r="I7" s="93">
        <f t="shared" ref="I7" si="5">($A$8+$E$21+$E$22+$E$23)*31+$B$26+H4*31+I6*31</f>
        <v>67341.554999999993</v>
      </c>
      <c r="J7" s="92">
        <f t="shared" ref="J7" si="6">($A$8+$E$21+$E$22+$E$23)*31+$B$26+J4*31+J6*31</f>
        <v>75401.554999999993</v>
      </c>
      <c r="K7" s="93">
        <f t="shared" ref="K7" si="7">($A$8+$E$21+$E$22+$E$23)*31+$B$26+J4*31+K6*31</f>
        <v>89351.554999999993</v>
      </c>
    </row>
    <row r="8" spans="1:11" x14ac:dyDescent="0.4">
      <c r="A8" s="17">
        <v>589</v>
      </c>
      <c r="B8" s="86"/>
      <c r="C8" s="94"/>
      <c r="D8" s="90"/>
      <c r="E8" s="88"/>
      <c r="F8" s="86"/>
      <c r="G8" s="94"/>
      <c r="H8" s="90"/>
      <c r="I8" s="88"/>
      <c r="J8" s="86"/>
      <c r="K8" s="88"/>
    </row>
    <row r="9" spans="1:11" x14ac:dyDescent="0.4">
      <c r="A9" s="17" t="s">
        <v>12</v>
      </c>
      <c r="B9" s="86">
        <f>($A$10+$E$21+$E$22+$E$23)*31+$C$26+B4*31+B6*31</f>
        <v>98552.044999999998</v>
      </c>
      <c r="C9" s="94">
        <f>($A$10+$E$21+$E$22+$E$23)*31+$C$26+B4*31+C6*31</f>
        <v>107852.045</v>
      </c>
      <c r="D9" s="90">
        <f t="shared" ref="D9" si="8">($A$10+$E$21+$E$22+$E$23)*31+$C$26+D4*31+D6*31</f>
        <v>33452.044999999998</v>
      </c>
      <c r="E9" s="88">
        <f t="shared" ref="E9" si="9">($A$10+$E$21+$E$22+$E$23)*31+$C$26+D4*31+E6*31</f>
        <v>43372.044999999998</v>
      </c>
      <c r="F9" s="86">
        <f t="shared" ref="F9" si="10">($A$10+$E$21+$E$22+$E$23)*31+$C$26+F4*31+F6*31</f>
        <v>47712.044999999998</v>
      </c>
      <c r="G9" s="94">
        <f t="shared" ref="G9" si="11">($A$10+$E$21+$E$22+$E$23)*31+$C$26+F4*31+G6*31</f>
        <v>49262.044999999998</v>
      </c>
      <c r="H9" s="90">
        <f t="shared" ref="H9" si="12">($A$10+$E$21+$E$22+$E$23)*31+$C$26+H4*31+H6*31</f>
        <v>55772.044999999998</v>
      </c>
      <c r="I9" s="88">
        <f t="shared" ref="I9" si="13">($A$10+$E$21+$E$22+$E$23)*31+$C$26+H4*31+I6*31</f>
        <v>69722.044999999998</v>
      </c>
      <c r="J9" s="86">
        <f t="shared" ref="J9" si="14">($A$10+$E$21+$E$22+$E$23)*31+$C$26+J4*31+J6*31</f>
        <v>77782.044999999998</v>
      </c>
      <c r="K9" s="88">
        <f t="shared" ref="K9" si="15">($A$10+$E$21+$E$22+$E$23)*31+$C$26+J4*31+K6*31</f>
        <v>91732.044999999998</v>
      </c>
    </row>
    <row r="10" spans="1:11" x14ac:dyDescent="0.4">
      <c r="A10" s="17">
        <v>659</v>
      </c>
      <c r="B10" s="86"/>
      <c r="C10" s="94"/>
      <c r="D10" s="90"/>
      <c r="E10" s="88"/>
      <c r="F10" s="86"/>
      <c r="G10" s="94"/>
      <c r="H10" s="90"/>
      <c r="I10" s="88"/>
      <c r="J10" s="86"/>
      <c r="K10" s="88"/>
    </row>
    <row r="11" spans="1:11" x14ac:dyDescent="0.4">
      <c r="A11" s="17" t="s">
        <v>13</v>
      </c>
      <c r="B11" s="86">
        <f>($A$12+$E$21+$E$22+$E$23)*31+$D$26+B4*31+B6*31</f>
        <v>101034.556</v>
      </c>
      <c r="C11" s="94">
        <f>($A$12+$E$21+$E$22+$E$23)*31+$D$26+B4*31+C6*31</f>
        <v>110334.556</v>
      </c>
      <c r="D11" s="90">
        <f t="shared" ref="D11" si="16">($A$12+$E$21+$E$22+$E$23)*31+$D$26+D4*31+D6*31</f>
        <v>35934.555999999997</v>
      </c>
      <c r="E11" s="88">
        <f t="shared" ref="E11" si="17">($A$12+$E$21+$E$22+$E$23)*31+$D$26+D4*31+E6*31</f>
        <v>45854.555999999997</v>
      </c>
      <c r="F11" s="86">
        <f t="shared" ref="F11" si="18">($A$12+$E$21+$E$22+$E$23)*31+$D$26+F4*31+F6*31</f>
        <v>50194.555999999997</v>
      </c>
      <c r="G11" s="94">
        <f t="shared" ref="G11" si="19">($A$12+$E$21+$E$22+$E$23)*31+$D$26+F4*31+G6*31</f>
        <v>51744.555999999997</v>
      </c>
      <c r="H11" s="90">
        <f t="shared" ref="H11" si="20">($A$12+$E$21+$E$22+$E$23)*31+$D$26+H4*31+H6*31</f>
        <v>58254.555999999997</v>
      </c>
      <c r="I11" s="88">
        <f t="shared" ref="I11" si="21">($A$12+$E$21+$E$22+$E$23)*31+$D$26+H4*31+I6*31</f>
        <v>72204.555999999997</v>
      </c>
      <c r="J11" s="86">
        <f t="shared" ref="J11" si="22">($A$12+$E$21+$E$22+$E$23)*31+$D$26+J4*31+J6*31</f>
        <v>80264.555999999997</v>
      </c>
      <c r="K11" s="88">
        <f t="shared" ref="K11" si="23">($A$12+$E$21+$E$22+$E$23)*31+$D$26+J4*31+K6*31</f>
        <v>94214.555999999997</v>
      </c>
    </row>
    <row r="12" spans="1:11" x14ac:dyDescent="0.4">
      <c r="A12" s="17">
        <v>732</v>
      </c>
      <c r="B12" s="86"/>
      <c r="C12" s="94"/>
      <c r="D12" s="90"/>
      <c r="E12" s="88"/>
      <c r="F12" s="86"/>
      <c r="G12" s="94"/>
      <c r="H12" s="90"/>
      <c r="I12" s="88"/>
      <c r="J12" s="86"/>
      <c r="K12" s="88"/>
    </row>
    <row r="13" spans="1:11" x14ac:dyDescent="0.4">
      <c r="A13" s="17" t="s">
        <v>14</v>
      </c>
      <c r="B13" s="86">
        <f>($A$14+$E$21+$E$22+$E$23)*31+$E$26+B4*31+B6*31</f>
        <v>103415.046</v>
      </c>
      <c r="C13" s="94">
        <f>($A$14+$E$21+$E$22+$E$23)*31+$E$26+B4*31+C6*31</f>
        <v>112715.046</v>
      </c>
      <c r="D13" s="90">
        <f t="shared" ref="D13" si="24">($A$14+$E$21+$E$22+$E$23)*31+$E$26+D4*31+D6*31</f>
        <v>38315.046000000002</v>
      </c>
      <c r="E13" s="88">
        <f t="shared" ref="E13" si="25">($A$14+$E$21+$E$22+$E$23)*31+$E$26+D4*31+E6*31</f>
        <v>48235.046000000002</v>
      </c>
      <c r="F13" s="86">
        <f t="shared" ref="F13" si="26">($A$14+$E$21+$E$22+$E$23)*31+$E$26+F4*31+F6*31</f>
        <v>52575.046000000002</v>
      </c>
      <c r="G13" s="94">
        <f t="shared" ref="G13" si="27">($A$14+$E$21+$E$22+$E$23)*31+$E$26+F4*31+G6*31</f>
        <v>54125.046000000002</v>
      </c>
      <c r="H13" s="90">
        <f t="shared" ref="H13" si="28">($A$14+$E$21+$E$22+$E$23)*31+$E$26+H4*31+H6*31</f>
        <v>60635.046000000002</v>
      </c>
      <c r="I13" s="88">
        <f t="shared" ref="I13" si="29">($A$14+$E$21+$E$22+$E$23)*31+$E$26+H4*31+I6*31</f>
        <v>74585.046000000002</v>
      </c>
      <c r="J13" s="86">
        <f t="shared" ref="J13" si="30">($A$14+$E$21+$E$22+$E$23)*31+$E$26+J4*31+J6*31</f>
        <v>82645.046000000002</v>
      </c>
      <c r="K13" s="88">
        <f t="shared" ref="K13" si="31">($A$14+$E$21+$E$22+$E$23)*31+$E$26+J4*31+K6*31</f>
        <v>96595.046000000002</v>
      </c>
    </row>
    <row r="14" spans="1:11" x14ac:dyDescent="0.4">
      <c r="A14" s="17">
        <v>802</v>
      </c>
      <c r="B14" s="86"/>
      <c r="C14" s="94"/>
      <c r="D14" s="90"/>
      <c r="E14" s="88"/>
      <c r="F14" s="86"/>
      <c r="G14" s="94"/>
      <c r="H14" s="90"/>
      <c r="I14" s="88"/>
      <c r="J14" s="86"/>
      <c r="K14" s="88"/>
    </row>
    <row r="15" spans="1:11" x14ac:dyDescent="0.4">
      <c r="A15" s="17" t="s">
        <v>15</v>
      </c>
      <c r="B15" s="86">
        <f>($A$16+$E$21+$E$22+$E$23)*31+$F$26+B4*31+B6*31</f>
        <v>105761.52899999999</v>
      </c>
      <c r="C15" s="94">
        <f>($A$16+$E$21+$E$22+$E$23)*31+$F$26+B4*31+C6*31</f>
        <v>115061.52899999999</v>
      </c>
      <c r="D15" s="90">
        <f t="shared" ref="D15" si="32">($A$16+$E$21+$E$22+$E$23)*31+$F$26+D4*31+D6*31</f>
        <v>40661.528999999995</v>
      </c>
      <c r="E15" s="88">
        <f t="shared" ref="E15" si="33">($A$16+$E$21+$E$22+$E$23)*31+$F$26+D4*31+E6*31</f>
        <v>50581.528999999995</v>
      </c>
      <c r="F15" s="86">
        <f t="shared" ref="F15" si="34">($A$16+$E$21+$E$22+$E$23)*31+$F$26+F4*31+F6*31</f>
        <v>54921.528999999995</v>
      </c>
      <c r="G15" s="94">
        <f t="shared" ref="G15" si="35">($A$16+$E$21+$E$22+$E$23)*31+$F$26+F4*31+G6*31</f>
        <v>56471.528999999995</v>
      </c>
      <c r="H15" s="90">
        <f t="shared" ref="H15" si="36">($A$16+$E$21+$E$22+$E$23)*31+$F$26+H4*31+H6*31</f>
        <v>62981.528999999995</v>
      </c>
      <c r="I15" s="88">
        <f t="shared" ref="I15" si="37">($A$16+$E$21+$E$22+$E$23)*31+$F$26+H4*31+I6*31</f>
        <v>76931.528999999995</v>
      </c>
      <c r="J15" s="86">
        <f t="shared" ref="J15" si="38">($A$16+$E$21+$E$22+$E$23)*31+$F$26+J4*31+J6*31</f>
        <v>84991.528999999995</v>
      </c>
      <c r="K15" s="88">
        <f t="shared" ref="K15" si="39">($A$16+$E$21+$E$22+$E$23)*31+$F$26+J4*31+K6*31</f>
        <v>98941.528999999995</v>
      </c>
    </row>
    <row r="16" spans="1:11" ht="19.5" thickBot="1" x14ac:dyDescent="0.45">
      <c r="A16" s="19">
        <v>871</v>
      </c>
      <c r="B16" s="87"/>
      <c r="C16" s="97"/>
      <c r="D16" s="91"/>
      <c r="E16" s="89"/>
      <c r="F16" s="87"/>
      <c r="G16" s="97"/>
      <c r="H16" s="91"/>
      <c r="I16" s="89"/>
      <c r="J16" s="87"/>
      <c r="K16" s="89"/>
    </row>
    <row r="17" spans="1:11" ht="25.5" customHeight="1" thickBot="1" x14ac:dyDescent="0.45">
      <c r="A17" s="98" t="s">
        <v>69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ht="19.5" thickBot="1" x14ac:dyDescent="0.45">
      <c r="A18" s="78" t="s">
        <v>16</v>
      </c>
      <c r="B18" s="79"/>
      <c r="C18" s="79"/>
      <c r="D18" s="79"/>
      <c r="E18" s="79"/>
      <c r="F18" s="80"/>
      <c r="G18" s="78" t="s">
        <v>35</v>
      </c>
      <c r="H18" s="79"/>
      <c r="I18" s="79"/>
      <c r="J18" s="79"/>
      <c r="K18" s="80"/>
    </row>
    <row r="19" spans="1:11" x14ac:dyDescent="0.4">
      <c r="A19" s="81" t="s">
        <v>7</v>
      </c>
      <c r="B19" s="52"/>
      <c r="C19" s="52"/>
      <c r="D19" s="52"/>
      <c r="E19" s="82" t="s">
        <v>20</v>
      </c>
      <c r="F19" s="83"/>
      <c r="G19" s="72" t="s">
        <v>67</v>
      </c>
      <c r="H19" s="73"/>
      <c r="I19" s="73"/>
      <c r="J19" s="57" t="s">
        <v>50</v>
      </c>
      <c r="K19" s="58"/>
    </row>
    <row r="20" spans="1:11" x14ac:dyDescent="0.4">
      <c r="A20" s="65" t="s">
        <v>8</v>
      </c>
      <c r="B20" s="66"/>
      <c r="C20" s="66"/>
      <c r="D20" s="66"/>
      <c r="E20" s="84" t="s">
        <v>20</v>
      </c>
      <c r="F20" s="85"/>
      <c r="G20" s="74" t="s">
        <v>36</v>
      </c>
      <c r="H20" s="75"/>
      <c r="I20" s="75"/>
      <c r="J20" s="59" t="s">
        <v>51</v>
      </c>
      <c r="K20" s="60"/>
    </row>
    <row r="21" spans="1:11" x14ac:dyDescent="0.4">
      <c r="A21" s="65" t="s">
        <v>17</v>
      </c>
      <c r="B21" s="66"/>
      <c r="C21" s="66"/>
      <c r="D21" s="66"/>
      <c r="E21" s="2">
        <v>36</v>
      </c>
      <c r="F21" s="8" t="s">
        <v>62</v>
      </c>
      <c r="G21" s="65" t="s">
        <v>39</v>
      </c>
      <c r="H21" s="66"/>
      <c r="I21" s="66"/>
      <c r="J21" s="61" t="s">
        <v>49</v>
      </c>
      <c r="K21" s="62"/>
    </row>
    <row r="22" spans="1:11" x14ac:dyDescent="0.4">
      <c r="A22" s="65" t="s">
        <v>18</v>
      </c>
      <c r="B22" s="66"/>
      <c r="C22" s="66"/>
      <c r="D22" s="66"/>
      <c r="E22" s="2">
        <v>4</v>
      </c>
      <c r="F22" s="8" t="s">
        <v>62</v>
      </c>
      <c r="G22" s="65" t="s">
        <v>37</v>
      </c>
      <c r="H22" s="67"/>
      <c r="I22" s="67"/>
      <c r="J22" s="61" t="s">
        <v>49</v>
      </c>
      <c r="K22" s="62"/>
    </row>
    <row r="23" spans="1:11" x14ac:dyDescent="0.4">
      <c r="A23" s="65" t="s">
        <v>19</v>
      </c>
      <c r="B23" s="66"/>
      <c r="C23" s="66"/>
      <c r="D23" s="66"/>
      <c r="E23" s="2">
        <v>16</v>
      </c>
      <c r="F23" s="8" t="s">
        <v>62</v>
      </c>
      <c r="G23" s="76" t="s">
        <v>38</v>
      </c>
      <c r="H23" s="77"/>
      <c r="I23" s="77"/>
      <c r="J23" s="63" t="s">
        <v>52</v>
      </c>
      <c r="K23" s="64"/>
    </row>
    <row r="24" spans="1:11" x14ac:dyDescent="0.4">
      <c r="A24" s="65" t="s">
        <v>33</v>
      </c>
      <c r="B24" s="66"/>
      <c r="C24" s="66"/>
      <c r="D24" s="66"/>
      <c r="E24" s="70">
        <v>9.7000000000000003E-2</v>
      </c>
      <c r="F24" s="71"/>
      <c r="G24" s="65" t="s">
        <v>40</v>
      </c>
      <c r="H24" s="66"/>
      <c r="I24" s="66"/>
      <c r="J24" s="61" t="s">
        <v>53</v>
      </c>
      <c r="K24" s="62"/>
    </row>
    <row r="25" spans="1:11" x14ac:dyDescent="0.4">
      <c r="A25" s="3"/>
      <c r="B25" s="1" t="s">
        <v>30</v>
      </c>
      <c r="C25" s="1" t="s">
        <v>12</v>
      </c>
      <c r="D25" s="1" t="s">
        <v>13</v>
      </c>
      <c r="E25" s="1" t="s">
        <v>31</v>
      </c>
      <c r="F25" s="4" t="s">
        <v>32</v>
      </c>
      <c r="G25" s="65" t="s">
        <v>41</v>
      </c>
      <c r="H25" s="67"/>
      <c r="I25" s="67"/>
      <c r="J25" s="61" t="s">
        <v>54</v>
      </c>
      <c r="K25" s="62"/>
    </row>
    <row r="26" spans="1:11" ht="19.5" thickBot="1" x14ac:dyDescent="0.45">
      <c r="A26" s="5" t="s">
        <v>34</v>
      </c>
      <c r="B26" s="6">
        <f>(A8*31+$E$21+$E$22+$E$23)*0.097</f>
        <v>1776.5550000000001</v>
      </c>
      <c r="C26" s="6">
        <f>(A10*31+$E$21+$E$22+$E$23)*0.097</f>
        <v>1987.0450000000001</v>
      </c>
      <c r="D26" s="6">
        <f>(A12*31+$E$21+$E$22+$E$23)*0.097</f>
        <v>2206.556</v>
      </c>
      <c r="E26" s="6">
        <f>(A14*31+$E$21+$E$22+$E$23)*0.097</f>
        <v>2417.0460000000003</v>
      </c>
      <c r="F26" s="7">
        <f>(A16*31+$E$21+$E$22+$E$23)*0.097</f>
        <v>2624.529</v>
      </c>
      <c r="G26" s="65" t="s">
        <v>42</v>
      </c>
      <c r="H26" s="66"/>
      <c r="I26" s="66"/>
      <c r="J26" s="61" t="s">
        <v>55</v>
      </c>
      <c r="K26" s="62"/>
    </row>
    <row r="27" spans="1:11" ht="19.5" thickBot="1" x14ac:dyDescent="0.45">
      <c r="A27" s="78" t="s">
        <v>21</v>
      </c>
      <c r="B27" s="79"/>
      <c r="C27" s="79"/>
      <c r="D27" s="79"/>
      <c r="E27" s="79"/>
      <c r="F27" s="80"/>
      <c r="G27" s="65" t="s">
        <v>43</v>
      </c>
      <c r="H27" s="66"/>
      <c r="I27" s="66"/>
      <c r="J27" s="61" t="s">
        <v>56</v>
      </c>
      <c r="K27" s="62"/>
    </row>
    <row r="28" spans="1:11" x14ac:dyDescent="0.4">
      <c r="A28" s="81" t="s">
        <v>22</v>
      </c>
      <c r="B28" s="52"/>
      <c r="C28" s="52"/>
      <c r="D28" s="52"/>
      <c r="E28" s="9">
        <v>30</v>
      </c>
      <c r="F28" s="10" t="s">
        <v>62</v>
      </c>
      <c r="G28" s="65" t="s">
        <v>68</v>
      </c>
      <c r="H28" s="66"/>
      <c r="I28" s="66"/>
      <c r="J28" s="61" t="s">
        <v>57</v>
      </c>
      <c r="K28" s="62"/>
    </row>
    <row r="29" spans="1:11" x14ac:dyDescent="0.4">
      <c r="A29" s="65" t="s">
        <v>23</v>
      </c>
      <c r="B29" s="66"/>
      <c r="C29" s="66"/>
      <c r="D29" s="66"/>
      <c r="E29" s="2">
        <v>90</v>
      </c>
      <c r="F29" s="8" t="s">
        <v>63</v>
      </c>
      <c r="G29" s="65" t="s">
        <v>44</v>
      </c>
      <c r="H29" s="66"/>
      <c r="I29" s="66"/>
      <c r="J29" s="63" t="s">
        <v>58</v>
      </c>
      <c r="K29" s="64"/>
    </row>
    <row r="30" spans="1:11" x14ac:dyDescent="0.4">
      <c r="A30" s="65" t="s">
        <v>24</v>
      </c>
      <c r="B30" s="66"/>
      <c r="C30" s="66"/>
      <c r="D30" s="66"/>
      <c r="E30" s="2">
        <v>6</v>
      </c>
      <c r="F30" s="8" t="s">
        <v>64</v>
      </c>
      <c r="G30" s="76" t="s">
        <v>45</v>
      </c>
      <c r="H30" s="77"/>
      <c r="I30" s="77"/>
      <c r="J30" s="61" t="s">
        <v>59</v>
      </c>
      <c r="K30" s="62"/>
    </row>
    <row r="31" spans="1:11" x14ac:dyDescent="0.4">
      <c r="A31" s="65" t="s">
        <v>25</v>
      </c>
      <c r="B31" s="66"/>
      <c r="C31" s="66"/>
      <c r="D31" s="66"/>
      <c r="E31" s="2">
        <v>246</v>
      </c>
      <c r="F31" s="8" t="s">
        <v>62</v>
      </c>
      <c r="G31" s="65" t="s">
        <v>46</v>
      </c>
      <c r="H31" s="66"/>
      <c r="I31" s="66"/>
      <c r="J31" s="61" t="s">
        <v>61</v>
      </c>
      <c r="K31" s="62"/>
    </row>
    <row r="32" spans="1:11" x14ac:dyDescent="0.4">
      <c r="A32" s="65" t="s">
        <v>26</v>
      </c>
      <c r="B32" s="66"/>
      <c r="C32" s="66"/>
      <c r="D32" s="66"/>
      <c r="E32" s="2">
        <v>22</v>
      </c>
      <c r="F32" s="8" t="s">
        <v>62</v>
      </c>
      <c r="G32" s="65"/>
      <c r="H32" s="66"/>
      <c r="I32" s="66"/>
      <c r="J32" s="61" t="s">
        <v>60</v>
      </c>
      <c r="K32" s="62"/>
    </row>
    <row r="33" spans="1:11" x14ac:dyDescent="0.4">
      <c r="A33" s="65" t="s">
        <v>27</v>
      </c>
      <c r="B33" s="66"/>
      <c r="C33" s="66"/>
      <c r="D33" s="66"/>
      <c r="E33" s="2">
        <v>120</v>
      </c>
      <c r="F33" s="8" t="s">
        <v>62</v>
      </c>
      <c r="G33" s="48" t="s">
        <v>47</v>
      </c>
      <c r="H33" s="49"/>
      <c r="I33" s="49"/>
      <c r="J33" s="59" t="s">
        <v>55</v>
      </c>
      <c r="K33" s="60"/>
    </row>
    <row r="34" spans="1:11" x14ac:dyDescent="0.4">
      <c r="A34" s="65" t="s">
        <v>29</v>
      </c>
      <c r="B34" s="66"/>
      <c r="C34" s="66"/>
      <c r="D34" s="66"/>
      <c r="E34" s="2">
        <v>250</v>
      </c>
      <c r="F34" s="8" t="s">
        <v>65</v>
      </c>
      <c r="G34" s="50" t="s">
        <v>48</v>
      </c>
      <c r="H34" s="51"/>
      <c r="I34" s="51"/>
      <c r="J34" s="52"/>
      <c r="K34" s="53"/>
    </row>
    <row r="35" spans="1:11" ht="19.5" thickBot="1" x14ac:dyDescent="0.45">
      <c r="A35" s="54" t="s">
        <v>28</v>
      </c>
      <c r="B35" s="55"/>
      <c r="C35" s="55"/>
      <c r="D35" s="55"/>
      <c r="E35" s="68" t="s">
        <v>66</v>
      </c>
      <c r="F35" s="69"/>
      <c r="G35" s="54"/>
      <c r="H35" s="55"/>
      <c r="I35" s="55"/>
      <c r="J35" s="55"/>
      <c r="K35" s="56"/>
    </row>
  </sheetData>
  <mergeCells count="114">
    <mergeCell ref="A17:K17"/>
    <mergeCell ref="B4:C4"/>
    <mergeCell ref="D4:E4"/>
    <mergeCell ref="F4:G4"/>
    <mergeCell ref="H4:I4"/>
    <mergeCell ref="J4:K4"/>
    <mergeCell ref="A5:A6"/>
    <mergeCell ref="A1:K1"/>
    <mergeCell ref="B3:C3"/>
    <mergeCell ref="D3:E3"/>
    <mergeCell ref="F3:G3"/>
    <mergeCell ref="H3:I3"/>
    <mergeCell ref="J3:K3"/>
    <mergeCell ref="B13:B14"/>
    <mergeCell ref="C13:C14"/>
    <mergeCell ref="B15:B16"/>
    <mergeCell ref="C15:C16"/>
    <mergeCell ref="D7:D8"/>
    <mergeCell ref="E7:E8"/>
    <mergeCell ref="D9:D10"/>
    <mergeCell ref="E9:E10"/>
    <mergeCell ref="D11:D12"/>
    <mergeCell ref="E11:E12"/>
    <mergeCell ref="B7:B8"/>
    <mergeCell ref="C7:C8"/>
    <mergeCell ref="B9:B10"/>
    <mergeCell ref="C9:C10"/>
    <mergeCell ref="B11:B12"/>
    <mergeCell ref="C11:C12"/>
    <mergeCell ref="F9:F10"/>
    <mergeCell ref="G9:G10"/>
    <mergeCell ref="H9:H10"/>
    <mergeCell ref="I9:I10"/>
    <mergeCell ref="D13:D14"/>
    <mergeCell ref="E13:E14"/>
    <mergeCell ref="D15:D16"/>
    <mergeCell ref="E15:E16"/>
    <mergeCell ref="F7:F8"/>
    <mergeCell ref="G7:G8"/>
    <mergeCell ref="F11:F12"/>
    <mergeCell ref="G11:G12"/>
    <mergeCell ref="F15:F16"/>
    <mergeCell ref="G15:G16"/>
    <mergeCell ref="J15:J16"/>
    <mergeCell ref="K15:K16"/>
    <mergeCell ref="A18:F18"/>
    <mergeCell ref="G18:K18"/>
    <mergeCell ref="A19:D19"/>
    <mergeCell ref="A20:D20"/>
    <mergeCell ref="H15:H16"/>
    <mergeCell ref="I15:I16"/>
    <mergeCell ref="J7:J8"/>
    <mergeCell ref="K7:K8"/>
    <mergeCell ref="J9:J10"/>
    <mergeCell ref="K9:K10"/>
    <mergeCell ref="J11:J12"/>
    <mergeCell ref="K11:K12"/>
    <mergeCell ref="J13:J14"/>
    <mergeCell ref="K13:K14"/>
    <mergeCell ref="H11:H12"/>
    <mergeCell ref="I11:I12"/>
    <mergeCell ref="F13:F14"/>
    <mergeCell ref="G13:G14"/>
    <mergeCell ref="H13:H14"/>
    <mergeCell ref="I13:I14"/>
    <mergeCell ref="H7:H8"/>
    <mergeCell ref="I7:I8"/>
    <mergeCell ref="A33:D33"/>
    <mergeCell ref="A34:D34"/>
    <mergeCell ref="A35:D35"/>
    <mergeCell ref="E35:F35"/>
    <mergeCell ref="E24:F24"/>
    <mergeCell ref="G19:I19"/>
    <mergeCell ref="G20:I20"/>
    <mergeCell ref="G21:I21"/>
    <mergeCell ref="G22:I22"/>
    <mergeCell ref="G23:I23"/>
    <mergeCell ref="A27:F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E19:F19"/>
    <mergeCell ref="E20:F20"/>
    <mergeCell ref="G30:I30"/>
    <mergeCell ref="G31:I32"/>
    <mergeCell ref="G33:I33"/>
    <mergeCell ref="G34:K35"/>
    <mergeCell ref="J19:K19"/>
    <mergeCell ref="J20:K20"/>
    <mergeCell ref="J21:K21"/>
    <mergeCell ref="J22:K22"/>
    <mergeCell ref="J23:K23"/>
    <mergeCell ref="J24:K24"/>
    <mergeCell ref="G24:I24"/>
    <mergeCell ref="G25:I25"/>
    <mergeCell ref="G26:I26"/>
    <mergeCell ref="G27:I27"/>
    <mergeCell ref="G28:I28"/>
    <mergeCell ref="G29:I29"/>
    <mergeCell ref="J31:K31"/>
    <mergeCell ref="J32:K32"/>
    <mergeCell ref="J33:K33"/>
    <mergeCell ref="J25:K25"/>
    <mergeCell ref="J26:K26"/>
    <mergeCell ref="J27:K27"/>
    <mergeCell ref="J28:K28"/>
    <mergeCell ref="J29:K29"/>
    <mergeCell ref="J30:K30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28F26-2F70-4DA6-8662-22E997988D77}">
  <dimension ref="A1:K35"/>
  <sheetViews>
    <sheetView workbookViewId="0">
      <selection activeCell="H2" sqref="H2"/>
    </sheetView>
  </sheetViews>
  <sheetFormatPr defaultRowHeight="18.75" x14ac:dyDescent="0.4"/>
  <cols>
    <col min="1" max="1" width="9" bestFit="1" customWidth="1"/>
    <col min="2" max="11" width="7.625" customWidth="1"/>
  </cols>
  <sheetData>
    <row r="1" spans="1:11" ht="25.5" x14ac:dyDescent="0.4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9.5" thickBot="1" x14ac:dyDescent="0.45">
      <c r="J2" s="107" t="s">
        <v>70</v>
      </c>
      <c r="K2" s="107"/>
    </row>
    <row r="3" spans="1:11" ht="72" customHeight="1" thickBot="1" x14ac:dyDescent="0.45">
      <c r="A3" s="15" t="s">
        <v>1</v>
      </c>
      <c r="B3" s="103" t="s">
        <v>2</v>
      </c>
      <c r="C3" s="104"/>
      <c r="D3" s="105" t="s">
        <v>3</v>
      </c>
      <c r="E3" s="106"/>
      <c r="F3" s="103" t="s">
        <v>4</v>
      </c>
      <c r="G3" s="104"/>
      <c r="H3" s="105" t="s">
        <v>5</v>
      </c>
      <c r="I3" s="106"/>
      <c r="J3" s="103" t="s">
        <v>6</v>
      </c>
      <c r="K3" s="106"/>
    </row>
    <row r="4" spans="1:11" ht="24" customHeight="1" thickTop="1" x14ac:dyDescent="0.4">
      <c r="A4" s="16" t="s">
        <v>7</v>
      </c>
      <c r="B4" s="92">
        <v>1500</v>
      </c>
      <c r="C4" s="96"/>
      <c r="D4" s="95">
        <v>300</v>
      </c>
      <c r="E4" s="93"/>
      <c r="F4" s="92">
        <v>390</v>
      </c>
      <c r="G4" s="96"/>
      <c r="H4" s="95">
        <v>650</v>
      </c>
      <c r="I4" s="93"/>
      <c r="J4" s="92">
        <v>1360</v>
      </c>
      <c r="K4" s="93"/>
    </row>
    <row r="5" spans="1:11" ht="24" customHeight="1" x14ac:dyDescent="0.4">
      <c r="A5" s="99" t="s">
        <v>8</v>
      </c>
      <c r="B5" s="13" t="s">
        <v>9</v>
      </c>
      <c r="C5" s="20" t="s">
        <v>10</v>
      </c>
      <c r="D5" s="22" t="s">
        <v>9</v>
      </c>
      <c r="E5" s="11" t="s">
        <v>10</v>
      </c>
      <c r="F5" s="13" t="s">
        <v>9</v>
      </c>
      <c r="G5" s="20" t="s">
        <v>10</v>
      </c>
      <c r="H5" s="22" t="s">
        <v>9</v>
      </c>
      <c r="I5" s="11" t="s">
        <v>10</v>
      </c>
      <c r="J5" s="13" t="s">
        <v>9</v>
      </c>
      <c r="K5" s="11" t="s">
        <v>10</v>
      </c>
    </row>
    <row r="6" spans="1:11" ht="24" customHeight="1" thickBot="1" x14ac:dyDescent="0.45">
      <c r="A6" s="100"/>
      <c r="B6" s="14">
        <v>960</v>
      </c>
      <c r="C6" s="21">
        <v>1260</v>
      </c>
      <c r="D6" s="23">
        <v>0</v>
      </c>
      <c r="E6" s="12">
        <v>380</v>
      </c>
      <c r="F6" s="14">
        <v>430</v>
      </c>
      <c r="G6" s="21">
        <v>480</v>
      </c>
      <c r="H6" s="23">
        <v>430</v>
      </c>
      <c r="I6" s="12">
        <v>880</v>
      </c>
      <c r="J6" s="14">
        <v>430</v>
      </c>
      <c r="K6" s="12">
        <v>880</v>
      </c>
    </row>
    <row r="7" spans="1:11" ht="19.5" thickTop="1" x14ac:dyDescent="0.4">
      <c r="A7" s="18" t="s">
        <v>11</v>
      </c>
      <c r="B7" s="92">
        <f>($A$8+$E$21+$E$22+$E$23)*31+$B$26+B4*31+B6*31</f>
        <v>98031.554999999993</v>
      </c>
      <c r="C7" s="96">
        <f>($A$8+$E$21+$E$22+$E$23)*31+$B$26+B4*31+C6*31</f>
        <v>107331.55499999999</v>
      </c>
      <c r="D7" s="95">
        <f t="shared" ref="D7" si="0">($A$8+$E$21+$E$22+$E$23)*31+$B$26+D4*31+D6*31</f>
        <v>31071.555</v>
      </c>
      <c r="E7" s="93">
        <f t="shared" ref="E7" si="1">($A$8+$E$21+$E$22+$E$23)*31+$B$26+D4*31+E6*31</f>
        <v>42851.555</v>
      </c>
      <c r="F7" s="92">
        <f t="shared" ref="F7" si="2">($A$8+$E$21+$E$22+$E$23)*31+$B$26+F4*31+F6*31</f>
        <v>47191.555</v>
      </c>
      <c r="G7" s="96">
        <f t="shared" ref="G7" si="3">($A$8+$E$21+$E$22+$E$23)*31+$B$26+F4*31+G6*31</f>
        <v>48741.555</v>
      </c>
      <c r="H7" s="95">
        <f t="shared" ref="H7" si="4">($A$8+$E$21+$E$22+$E$23)*31+$B$26+H4*31+H6*31</f>
        <v>55251.555</v>
      </c>
      <c r="I7" s="93">
        <f t="shared" ref="I7" si="5">($A$8+$E$21+$E$22+$E$23)*31+$B$26+H4*31+I6*31</f>
        <v>69201.554999999993</v>
      </c>
      <c r="J7" s="92">
        <f t="shared" ref="J7" si="6">($A$8+$E$21+$E$22+$E$23)*31+$B$26+J4*31+J6*31</f>
        <v>77261.554999999993</v>
      </c>
      <c r="K7" s="93">
        <f t="shared" ref="K7" si="7">($A$8+$E$21+$E$22+$E$23)*31+$B$26+J4*31+K6*31</f>
        <v>91211.554999999993</v>
      </c>
    </row>
    <row r="8" spans="1:11" x14ac:dyDescent="0.4">
      <c r="A8" s="17">
        <v>589</v>
      </c>
      <c r="B8" s="86"/>
      <c r="C8" s="94"/>
      <c r="D8" s="90"/>
      <c r="E8" s="88"/>
      <c r="F8" s="86"/>
      <c r="G8" s="94"/>
      <c r="H8" s="90"/>
      <c r="I8" s="88"/>
      <c r="J8" s="86"/>
      <c r="K8" s="88"/>
    </row>
    <row r="9" spans="1:11" x14ac:dyDescent="0.4">
      <c r="A9" s="17" t="s">
        <v>12</v>
      </c>
      <c r="B9" s="86">
        <f>($A$10+$E$21+$E$22+$E$23)*31+$C$26+B4*31+B6*31</f>
        <v>100412.045</v>
      </c>
      <c r="C9" s="94">
        <f>($A$10+$E$21+$E$22+$E$23)*31+$C$26+B4*31+C6*31</f>
        <v>109712.045</v>
      </c>
      <c r="D9" s="90">
        <f t="shared" ref="D9" si="8">($A$10+$E$21+$E$22+$E$23)*31+$C$26+D4*31+D6*31</f>
        <v>33452.044999999998</v>
      </c>
      <c r="E9" s="88">
        <f t="shared" ref="E9" si="9">($A$10+$E$21+$E$22+$E$23)*31+$C$26+D4*31+E6*31</f>
        <v>45232.044999999998</v>
      </c>
      <c r="F9" s="86">
        <f t="shared" ref="F9" si="10">($A$10+$E$21+$E$22+$E$23)*31+$C$26+F4*31+F6*31</f>
        <v>49572.044999999998</v>
      </c>
      <c r="G9" s="94">
        <f t="shared" ref="G9" si="11">($A$10+$E$21+$E$22+$E$23)*31+$C$26+F4*31+G6*31</f>
        <v>51122.044999999998</v>
      </c>
      <c r="H9" s="90">
        <f t="shared" ref="H9" si="12">($A$10+$E$21+$E$22+$E$23)*31+$C$26+H4*31+H6*31</f>
        <v>57632.044999999998</v>
      </c>
      <c r="I9" s="88">
        <f t="shared" ref="I9" si="13">($A$10+$E$21+$E$22+$E$23)*31+$C$26+H4*31+I6*31</f>
        <v>71582.044999999998</v>
      </c>
      <c r="J9" s="86">
        <f t="shared" ref="J9" si="14">($A$10+$E$21+$E$22+$E$23)*31+$C$26+J4*31+J6*31</f>
        <v>79642.044999999998</v>
      </c>
      <c r="K9" s="88">
        <f t="shared" ref="K9" si="15">($A$10+$E$21+$E$22+$E$23)*31+$C$26+J4*31+K6*31</f>
        <v>93592.044999999998</v>
      </c>
    </row>
    <row r="10" spans="1:11" x14ac:dyDescent="0.4">
      <c r="A10" s="17">
        <v>659</v>
      </c>
      <c r="B10" s="86"/>
      <c r="C10" s="94"/>
      <c r="D10" s="90"/>
      <c r="E10" s="88"/>
      <c r="F10" s="86"/>
      <c r="G10" s="94"/>
      <c r="H10" s="90"/>
      <c r="I10" s="88"/>
      <c r="J10" s="86"/>
      <c r="K10" s="88"/>
    </row>
    <row r="11" spans="1:11" x14ac:dyDescent="0.4">
      <c r="A11" s="17" t="s">
        <v>13</v>
      </c>
      <c r="B11" s="86">
        <f>($A$12+$E$21+$E$22+$E$23)*31+$D$26+B4*31+B6*31</f>
        <v>102894.556</v>
      </c>
      <c r="C11" s="94">
        <f>($A$12+$E$21+$E$22+$E$23)*31+$D$26+B4*31+C6*31</f>
        <v>112194.556</v>
      </c>
      <c r="D11" s="90">
        <f t="shared" ref="D11" si="16">($A$12+$E$21+$E$22+$E$23)*31+$D$26+D4*31+D6*31</f>
        <v>35934.555999999997</v>
      </c>
      <c r="E11" s="88">
        <f t="shared" ref="E11" si="17">($A$12+$E$21+$E$22+$E$23)*31+$D$26+D4*31+E6*31</f>
        <v>47714.555999999997</v>
      </c>
      <c r="F11" s="86">
        <f t="shared" ref="F11" si="18">($A$12+$E$21+$E$22+$E$23)*31+$D$26+F4*31+F6*31</f>
        <v>52054.555999999997</v>
      </c>
      <c r="G11" s="94">
        <f t="shared" ref="G11" si="19">($A$12+$E$21+$E$22+$E$23)*31+$D$26+F4*31+G6*31</f>
        <v>53604.555999999997</v>
      </c>
      <c r="H11" s="90">
        <f t="shared" ref="H11" si="20">($A$12+$E$21+$E$22+$E$23)*31+$D$26+H4*31+H6*31</f>
        <v>60114.555999999997</v>
      </c>
      <c r="I11" s="88">
        <f t="shared" ref="I11" si="21">($A$12+$E$21+$E$22+$E$23)*31+$D$26+H4*31+I6*31</f>
        <v>74064.555999999997</v>
      </c>
      <c r="J11" s="86">
        <f t="shared" ref="J11" si="22">($A$12+$E$21+$E$22+$E$23)*31+$D$26+J4*31+J6*31</f>
        <v>82124.555999999997</v>
      </c>
      <c r="K11" s="88">
        <f t="shared" ref="K11" si="23">($A$12+$E$21+$E$22+$E$23)*31+$D$26+J4*31+K6*31</f>
        <v>96074.555999999997</v>
      </c>
    </row>
    <row r="12" spans="1:11" x14ac:dyDescent="0.4">
      <c r="A12" s="17">
        <v>732</v>
      </c>
      <c r="B12" s="86"/>
      <c r="C12" s="94"/>
      <c r="D12" s="90"/>
      <c r="E12" s="88"/>
      <c r="F12" s="86"/>
      <c r="G12" s="94"/>
      <c r="H12" s="90"/>
      <c r="I12" s="88"/>
      <c r="J12" s="86"/>
      <c r="K12" s="88"/>
    </row>
    <row r="13" spans="1:11" x14ac:dyDescent="0.4">
      <c r="A13" s="17" t="s">
        <v>14</v>
      </c>
      <c r="B13" s="86">
        <f>($A$14+$E$21+$E$22+$E$23)*31+$E$26+B4*31+B6*31</f>
        <v>105275.046</v>
      </c>
      <c r="C13" s="94">
        <f>($A$14+$E$21+$E$22+$E$23)*31+$E$26+B4*31+C6*31</f>
        <v>114575.046</v>
      </c>
      <c r="D13" s="90">
        <f t="shared" ref="D13" si="24">($A$14+$E$21+$E$22+$E$23)*31+$E$26+D4*31+D6*31</f>
        <v>38315.046000000002</v>
      </c>
      <c r="E13" s="88">
        <f t="shared" ref="E13" si="25">($A$14+$E$21+$E$22+$E$23)*31+$E$26+D4*31+E6*31</f>
        <v>50095.046000000002</v>
      </c>
      <c r="F13" s="86">
        <f t="shared" ref="F13" si="26">($A$14+$E$21+$E$22+$E$23)*31+$E$26+F4*31+F6*31</f>
        <v>54435.046000000002</v>
      </c>
      <c r="G13" s="94">
        <f t="shared" ref="G13" si="27">($A$14+$E$21+$E$22+$E$23)*31+$E$26+F4*31+G6*31</f>
        <v>55985.046000000002</v>
      </c>
      <c r="H13" s="90">
        <f t="shared" ref="H13" si="28">($A$14+$E$21+$E$22+$E$23)*31+$E$26+H4*31+H6*31</f>
        <v>62495.046000000002</v>
      </c>
      <c r="I13" s="88">
        <f t="shared" ref="I13" si="29">($A$14+$E$21+$E$22+$E$23)*31+$E$26+H4*31+I6*31</f>
        <v>76445.046000000002</v>
      </c>
      <c r="J13" s="86">
        <f t="shared" ref="J13" si="30">($A$14+$E$21+$E$22+$E$23)*31+$E$26+J4*31+J6*31</f>
        <v>84505.046000000002</v>
      </c>
      <c r="K13" s="88">
        <f t="shared" ref="K13" si="31">($A$14+$E$21+$E$22+$E$23)*31+$E$26+J4*31+K6*31</f>
        <v>98455.046000000002</v>
      </c>
    </row>
    <row r="14" spans="1:11" x14ac:dyDescent="0.4">
      <c r="A14" s="17">
        <v>802</v>
      </c>
      <c r="B14" s="86"/>
      <c r="C14" s="94"/>
      <c r="D14" s="90"/>
      <c r="E14" s="88"/>
      <c r="F14" s="86"/>
      <c r="G14" s="94"/>
      <c r="H14" s="90"/>
      <c r="I14" s="88"/>
      <c r="J14" s="86"/>
      <c r="K14" s="88"/>
    </row>
    <row r="15" spans="1:11" x14ac:dyDescent="0.4">
      <c r="A15" s="17" t="s">
        <v>15</v>
      </c>
      <c r="B15" s="86">
        <f>($A$16+$E$21+$E$22+$E$23)*31+$F$26+B4*31+B6*31</f>
        <v>107621.52899999999</v>
      </c>
      <c r="C15" s="94">
        <f>($A$16+$E$21+$E$22+$E$23)*31+$F$26+B4*31+C6*31</f>
        <v>116921.52899999999</v>
      </c>
      <c r="D15" s="90">
        <f t="shared" ref="D15" si="32">($A$16+$E$21+$E$22+$E$23)*31+$F$26+D4*31+D6*31</f>
        <v>40661.528999999995</v>
      </c>
      <c r="E15" s="88">
        <f t="shared" ref="E15" si="33">($A$16+$E$21+$E$22+$E$23)*31+$F$26+D4*31+E6*31</f>
        <v>52441.528999999995</v>
      </c>
      <c r="F15" s="86">
        <f t="shared" ref="F15" si="34">($A$16+$E$21+$E$22+$E$23)*31+$F$26+F4*31+F6*31</f>
        <v>56781.528999999995</v>
      </c>
      <c r="G15" s="94">
        <f t="shared" ref="G15" si="35">($A$16+$E$21+$E$22+$E$23)*31+$F$26+F4*31+G6*31</f>
        <v>58331.528999999995</v>
      </c>
      <c r="H15" s="90">
        <f t="shared" ref="H15" si="36">($A$16+$E$21+$E$22+$E$23)*31+$F$26+H4*31+H6*31</f>
        <v>64841.528999999995</v>
      </c>
      <c r="I15" s="88">
        <f t="shared" ref="I15" si="37">($A$16+$E$21+$E$22+$E$23)*31+$F$26+H4*31+I6*31</f>
        <v>78791.528999999995</v>
      </c>
      <c r="J15" s="86">
        <f t="shared" ref="J15" si="38">($A$16+$E$21+$E$22+$E$23)*31+$F$26+J4*31+J6*31</f>
        <v>86851.528999999995</v>
      </c>
      <c r="K15" s="88">
        <f t="shared" ref="K15" si="39">($A$16+$E$21+$E$22+$E$23)*31+$F$26+J4*31+K6*31</f>
        <v>100801.52899999999</v>
      </c>
    </row>
    <row r="16" spans="1:11" ht="19.5" thickBot="1" x14ac:dyDescent="0.45">
      <c r="A16" s="19">
        <v>871</v>
      </c>
      <c r="B16" s="87"/>
      <c r="C16" s="97"/>
      <c r="D16" s="91"/>
      <c r="E16" s="89"/>
      <c r="F16" s="87"/>
      <c r="G16" s="97"/>
      <c r="H16" s="91"/>
      <c r="I16" s="89"/>
      <c r="J16" s="87"/>
      <c r="K16" s="89"/>
    </row>
    <row r="17" spans="1:11" ht="25.5" customHeight="1" thickBot="1" x14ac:dyDescent="0.45">
      <c r="A17" s="98" t="s">
        <v>69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ht="19.5" thickBot="1" x14ac:dyDescent="0.45">
      <c r="A18" s="78" t="s">
        <v>16</v>
      </c>
      <c r="B18" s="79"/>
      <c r="C18" s="79"/>
      <c r="D18" s="79"/>
      <c r="E18" s="79"/>
      <c r="F18" s="80"/>
      <c r="G18" s="78" t="s">
        <v>35</v>
      </c>
      <c r="H18" s="79"/>
      <c r="I18" s="79"/>
      <c r="J18" s="79"/>
      <c r="K18" s="80"/>
    </row>
    <row r="19" spans="1:11" x14ac:dyDescent="0.4">
      <c r="A19" s="81" t="s">
        <v>7</v>
      </c>
      <c r="B19" s="52"/>
      <c r="C19" s="52"/>
      <c r="D19" s="52"/>
      <c r="E19" s="82" t="s">
        <v>20</v>
      </c>
      <c r="F19" s="83"/>
      <c r="G19" s="72" t="s">
        <v>67</v>
      </c>
      <c r="H19" s="73"/>
      <c r="I19" s="73"/>
      <c r="J19" s="57" t="s">
        <v>50</v>
      </c>
      <c r="K19" s="58"/>
    </row>
    <row r="20" spans="1:11" x14ac:dyDescent="0.4">
      <c r="A20" s="65" t="s">
        <v>8</v>
      </c>
      <c r="B20" s="66"/>
      <c r="C20" s="66"/>
      <c r="D20" s="66"/>
      <c r="E20" s="84" t="s">
        <v>20</v>
      </c>
      <c r="F20" s="85"/>
      <c r="G20" s="74" t="s">
        <v>36</v>
      </c>
      <c r="H20" s="75"/>
      <c r="I20" s="75"/>
      <c r="J20" s="59" t="s">
        <v>51</v>
      </c>
      <c r="K20" s="60"/>
    </row>
    <row r="21" spans="1:11" x14ac:dyDescent="0.4">
      <c r="A21" s="65" t="s">
        <v>17</v>
      </c>
      <c r="B21" s="66"/>
      <c r="C21" s="66"/>
      <c r="D21" s="66"/>
      <c r="E21" s="2">
        <v>36</v>
      </c>
      <c r="F21" s="8" t="s">
        <v>62</v>
      </c>
      <c r="G21" s="65" t="s">
        <v>39</v>
      </c>
      <c r="H21" s="66"/>
      <c r="I21" s="66"/>
      <c r="J21" s="61" t="s">
        <v>49</v>
      </c>
      <c r="K21" s="62"/>
    </row>
    <row r="22" spans="1:11" x14ac:dyDescent="0.4">
      <c r="A22" s="65" t="s">
        <v>18</v>
      </c>
      <c r="B22" s="66"/>
      <c r="C22" s="66"/>
      <c r="D22" s="66"/>
      <c r="E22" s="2">
        <v>4</v>
      </c>
      <c r="F22" s="8" t="s">
        <v>62</v>
      </c>
      <c r="G22" s="65" t="s">
        <v>37</v>
      </c>
      <c r="H22" s="67"/>
      <c r="I22" s="67"/>
      <c r="J22" s="61" t="s">
        <v>49</v>
      </c>
      <c r="K22" s="62"/>
    </row>
    <row r="23" spans="1:11" x14ac:dyDescent="0.4">
      <c r="A23" s="65" t="s">
        <v>19</v>
      </c>
      <c r="B23" s="66"/>
      <c r="C23" s="66"/>
      <c r="D23" s="66"/>
      <c r="E23" s="2">
        <v>16</v>
      </c>
      <c r="F23" s="8" t="s">
        <v>62</v>
      </c>
      <c r="G23" s="76" t="s">
        <v>38</v>
      </c>
      <c r="H23" s="77"/>
      <c r="I23" s="77"/>
      <c r="J23" s="63" t="s">
        <v>52</v>
      </c>
      <c r="K23" s="64"/>
    </row>
    <row r="24" spans="1:11" x14ac:dyDescent="0.4">
      <c r="A24" s="65" t="s">
        <v>33</v>
      </c>
      <c r="B24" s="66"/>
      <c r="C24" s="66"/>
      <c r="D24" s="66"/>
      <c r="E24" s="70">
        <v>9.7000000000000003E-2</v>
      </c>
      <c r="F24" s="71"/>
      <c r="G24" s="65" t="s">
        <v>40</v>
      </c>
      <c r="H24" s="66"/>
      <c r="I24" s="66"/>
      <c r="J24" s="61" t="s">
        <v>53</v>
      </c>
      <c r="K24" s="62"/>
    </row>
    <row r="25" spans="1:11" x14ac:dyDescent="0.4">
      <c r="A25" s="3"/>
      <c r="B25" s="1" t="s">
        <v>30</v>
      </c>
      <c r="C25" s="1" t="s">
        <v>12</v>
      </c>
      <c r="D25" s="1" t="s">
        <v>13</v>
      </c>
      <c r="E25" s="1" t="s">
        <v>31</v>
      </c>
      <c r="F25" s="4" t="s">
        <v>32</v>
      </c>
      <c r="G25" s="65" t="s">
        <v>41</v>
      </c>
      <c r="H25" s="67"/>
      <c r="I25" s="67"/>
      <c r="J25" s="61" t="s">
        <v>54</v>
      </c>
      <c r="K25" s="62"/>
    </row>
    <row r="26" spans="1:11" ht="19.5" thickBot="1" x14ac:dyDescent="0.45">
      <c r="A26" s="5" t="s">
        <v>34</v>
      </c>
      <c r="B26" s="6">
        <f>(A8*31+$E$21+$E$22+$E$23)*0.097</f>
        <v>1776.5550000000001</v>
      </c>
      <c r="C26" s="6">
        <f>(A10*31+$E$21+$E$22+$E$23)*0.097</f>
        <v>1987.0450000000001</v>
      </c>
      <c r="D26" s="6">
        <f>(A12*31+$E$21+$E$22+$E$23)*0.097</f>
        <v>2206.556</v>
      </c>
      <c r="E26" s="6">
        <f>(A14*31+$E$21+$E$22+$E$23)*0.097</f>
        <v>2417.0460000000003</v>
      </c>
      <c r="F26" s="7">
        <f>(A16*31+$E$21+$E$22+$E$23)*0.097</f>
        <v>2624.529</v>
      </c>
      <c r="G26" s="65" t="s">
        <v>42</v>
      </c>
      <c r="H26" s="66"/>
      <c r="I26" s="66"/>
      <c r="J26" s="61" t="s">
        <v>55</v>
      </c>
      <c r="K26" s="62"/>
    </row>
    <row r="27" spans="1:11" ht="19.5" thickBot="1" x14ac:dyDescent="0.45">
      <c r="A27" s="78" t="s">
        <v>21</v>
      </c>
      <c r="B27" s="79"/>
      <c r="C27" s="79"/>
      <c r="D27" s="79"/>
      <c r="E27" s="79"/>
      <c r="F27" s="80"/>
      <c r="G27" s="65" t="s">
        <v>43</v>
      </c>
      <c r="H27" s="66"/>
      <c r="I27" s="66"/>
      <c r="J27" s="61" t="s">
        <v>56</v>
      </c>
      <c r="K27" s="62"/>
    </row>
    <row r="28" spans="1:11" x14ac:dyDescent="0.4">
      <c r="A28" s="81" t="s">
        <v>22</v>
      </c>
      <c r="B28" s="52"/>
      <c r="C28" s="52"/>
      <c r="D28" s="52"/>
      <c r="E28" s="9">
        <v>30</v>
      </c>
      <c r="F28" s="10" t="s">
        <v>62</v>
      </c>
      <c r="G28" s="65" t="s">
        <v>68</v>
      </c>
      <c r="H28" s="66"/>
      <c r="I28" s="66"/>
      <c r="J28" s="61" t="s">
        <v>57</v>
      </c>
      <c r="K28" s="62"/>
    </row>
    <row r="29" spans="1:11" x14ac:dyDescent="0.4">
      <c r="A29" s="65" t="s">
        <v>23</v>
      </c>
      <c r="B29" s="66"/>
      <c r="C29" s="66"/>
      <c r="D29" s="66"/>
      <c r="E29" s="2">
        <v>90</v>
      </c>
      <c r="F29" s="8" t="s">
        <v>63</v>
      </c>
      <c r="G29" s="65" t="s">
        <v>44</v>
      </c>
      <c r="H29" s="66"/>
      <c r="I29" s="66"/>
      <c r="J29" s="63" t="s">
        <v>58</v>
      </c>
      <c r="K29" s="64"/>
    </row>
    <row r="30" spans="1:11" x14ac:dyDescent="0.4">
      <c r="A30" s="65" t="s">
        <v>24</v>
      </c>
      <c r="B30" s="66"/>
      <c r="C30" s="66"/>
      <c r="D30" s="66"/>
      <c r="E30" s="2">
        <v>6</v>
      </c>
      <c r="F30" s="8" t="s">
        <v>64</v>
      </c>
      <c r="G30" s="76" t="s">
        <v>45</v>
      </c>
      <c r="H30" s="77"/>
      <c r="I30" s="77"/>
      <c r="J30" s="61" t="s">
        <v>59</v>
      </c>
      <c r="K30" s="62"/>
    </row>
    <row r="31" spans="1:11" x14ac:dyDescent="0.4">
      <c r="A31" s="65" t="s">
        <v>25</v>
      </c>
      <c r="B31" s="66"/>
      <c r="C31" s="66"/>
      <c r="D31" s="66"/>
      <c r="E31" s="2">
        <v>246</v>
      </c>
      <c r="F31" s="8" t="s">
        <v>62</v>
      </c>
      <c r="G31" s="65" t="s">
        <v>46</v>
      </c>
      <c r="H31" s="66"/>
      <c r="I31" s="66"/>
      <c r="J31" s="61" t="s">
        <v>61</v>
      </c>
      <c r="K31" s="62"/>
    </row>
    <row r="32" spans="1:11" x14ac:dyDescent="0.4">
      <c r="A32" s="65" t="s">
        <v>26</v>
      </c>
      <c r="B32" s="66"/>
      <c r="C32" s="66"/>
      <c r="D32" s="66"/>
      <c r="E32" s="2">
        <v>22</v>
      </c>
      <c r="F32" s="8" t="s">
        <v>62</v>
      </c>
      <c r="G32" s="65"/>
      <c r="H32" s="66"/>
      <c r="I32" s="66"/>
      <c r="J32" s="61" t="s">
        <v>60</v>
      </c>
      <c r="K32" s="62"/>
    </row>
    <row r="33" spans="1:11" x14ac:dyDescent="0.4">
      <c r="A33" s="65" t="s">
        <v>27</v>
      </c>
      <c r="B33" s="66"/>
      <c r="C33" s="66"/>
      <c r="D33" s="66"/>
      <c r="E33" s="2">
        <v>120</v>
      </c>
      <c r="F33" s="8" t="s">
        <v>62</v>
      </c>
      <c r="G33" s="48" t="s">
        <v>47</v>
      </c>
      <c r="H33" s="49"/>
      <c r="I33" s="49"/>
      <c r="J33" s="59" t="s">
        <v>55</v>
      </c>
      <c r="K33" s="60"/>
    </row>
    <row r="34" spans="1:11" x14ac:dyDescent="0.4">
      <c r="A34" s="65" t="s">
        <v>29</v>
      </c>
      <c r="B34" s="66"/>
      <c r="C34" s="66"/>
      <c r="D34" s="66"/>
      <c r="E34" s="2">
        <v>250</v>
      </c>
      <c r="F34" s="8" t="s">
        <v>65</v>
      </c>
      <c r="G34" s="50" t="s">
        <v>48</v>
      </c>
      <c r="H34" s="51"/>
      <c r="I34" s="51"/>
      <c r="J34" s="52"/>
      <c r="K34" s="53"/>
    </row>
    <row r="35" spans="1:11" ht="19.5" thickBot="1" x14ac:dyDescent="0.45">
      <c r="A35" s="54" t="s">
        <v>28</v>
      </c>
      <c r="B35" s="55"/>
      <c r="C35" s="55"/>
      <c r="D35" s="55"/>
      <c r="E35" s="68" t="s">
        <v>66</v>
      </c>
      <c r="F35" s="69"/>
      <c r="G35" s="54"/>
      <c r="H35" s="55"/>
      <c r="I35" s="55"/>
      <c r="J35" s="55"/>
      <c r="K35" s="56"/>
    </row>
  </sheetData>
  <mergeCells count="115">
    <mergeCell ref="B4:C4"/>
    <mergeCell ref="D4:E4"/>
    <mergeCell ref="F4:G4"/>
    <mergeCell ref="H4:I4"/>
    <mergeCell ref="J4:K4"/>
    <mergeCell ref="A5:A6"/>
    <mergeCell ref="A1:K1"/>
    <mergeCell ref="B3:C3"/>
    <mergeCell ref="D3:E3"/>
    <mergeCell ref="F3:G3"/>
    <mergeCell ref="H3:I3"/>
    <mergeCell ref="J3:K3"/>
    <mergeCell ref="J2:K2"/>
    <mergeCell ref="H7:H8"/>
    <mergeCell ref="I7:I8"/>
    <mergeCell ref="J7:J8"/>
    <mergeCell ref="K7:K8"/>
    <mergeCell ref="B9:B10"/>
    <mergeCell ref="C9:C10"/>
    <mergeCell ref="D9:D10"/>
    <mergeCell ref="E9:E10"/>
    <mergeCell ref="F9:F10"/>
    <mergeCell ref="G9:G10"/>
    <mergeCell ref="B7:B8"/>
    <mergeCell ref="C7:C8"/>
    <mergeCell ref="D7:D8"/>
    <mergeCell ref="E7:E8"/>
    <mergeCell ref="F7:F8"/>
    <mergeCell ref="G7:G8"/>
    <mergeCell ref="H9:H10"/>
    <mergeCell ref="I9:I10"/>
    <mergeCell ref="J9:J10"/>
    <mergeCell ref="K9:K10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J19:K19"/>
    <mergeCell ref="A20:D20"/>
    <mergeCell ref="E20:F20"/>
    <mergeCell ref="G20:I20"/>
    <mergeCell ref="J20:K20"/>
    <mergeCell ref="H15:H16"/>
    <mergeCell ref="I15:I16"/>
    <mergeCell ref="J15:J16"/>
    <mergeCell ref="K15:K16"/>
    <mergeCell ref="A17:K17"/>
    <mergeCell ref="A18:F18"/>
    <mergeCell ref="G18:K18"/>
    <mergeCell ref="B15:B16"/>
    <mergeCell ref="C15:C16"/>
    <mergeCell ref="D15:D16"/>
    <mergeCell ref="E15:E16"/>
    <mergeCell ref="F15:F16"/>
    <mergeCell ref="G15:G16"/>
    <mergeCell ref="A19:D19"/>
    <mergeCell ref="E19:F19"/>
    <mergeCell ref="G19:I19"/>
    <mergeCell ref="A23:D23"/>
    <mergeCell ref="G23:I23"/>
    <mergeCell ref="J23:K23"/>
    <mergeCell ref="A24:D24"/>
    <mergeCell ref="E24:F24"/>
    <mergeCell ref="G24:I24"/>
    <mergeCell ref="J24:K24"/>
    <mergeCell ref="A21:D21"/>
    <mergeCell ref="G21:I21"/>
    <mergeCell ref="J21:K21"/>
    <mergeCell ref="A22:D22"/>
    <mergeCell ref="G22:I22"/>
    <mergeCell ref="J22:K22"/>
    <mergeCell ref="A28:D28"/>
    <mergeCell ref="G28:I28"/>
    <mergeCell ref="J28:K28"/>
    <mergeCell ref="A29:D29"/>
    <mergeCell ref="G29:I29"/>
    <mergeCell ref="J29:K29"/>
    <mergeCell ref="G25:I25"/>
    <mergeCell ref="J25:K25"/>
    <mergeCell ref="G26:I26"/>
    <mergeCell ref="J26:K26"/>
    <mergeCell ref="A27:F27"/>
    <mergeCell ref="G27:I27"/>
    <mergeCell ref="J27:K27"/>
    <mergeCell ref="A33:D33"/>
    <mergeCell ref="G33:I33"/>
    <mergeCell ref="J33:K33"/>
    <mergeCell ref="A34:D34"/>
    <mergeCell ref="G34:K35"/>
    <mergeCell ref="A35:D35"/>
    <mergeCell ref="E35:F35"/>
    <mergeCell ref="A30:D30"/>
    <mergeCell ref="G30:I30"/>
    <mergeCell ref="J30:K30"/>
    <mergeCell ref="A31:D31"/>
    <mergeCell ref="G31:I32"/>
    <mergeCell ref="J31:K31"/>
    <mergeCell ref="A32:D32"/>
    <mergeCell ref="J32:K32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B104C-F8C8-4220-A8BA-102819EEC7DD}">
  <dimension ref="A1:M36"/>
  <sheetViews>
    <sheetView tabSelected="1" workbookViewId="0">
      <selection activeCell="M36" sqref="A1:M36"/>
    </sheetView>
  </sheetViews>
  <sheetFormatPr defaultRowHeight="18.75" x14ac:dyDescent="0.4"/>
  <cols>
    <col min="1" max="1" width="2.625" customWidth="1"/>
    <col min="2" max="2" width="9" bestFit="1" customWidth="1"/>
    <col min="3" max="12" width="7.625" customWidth="1"/>
    <col min="13" max="13" width="2.625" customWidth="1"/>
  </cols>
  <sheetData>
    <row r="1" spans="1:13" ht="25.5" x14ac:dyDescent="0.4">
      <c r="A1" s="24"/>
      <c r="B1" s="148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24"/>
    </row>
    <row r="2" spans="1:13" ht="19.5" thickBot="1" x14ac:dyDescent="0.45">
      <c r="A2" s="24"/>
      <c r="B2" s="24"/>
      <c r="C2" s="24"/>
      <c r="D2" s="24"/>
      <c r="E2" s="24"/>
      <c r="F2" s="24"/>
      <c r="G2" s="24"/>
      <c r="H2" s="24"/>
      <c r="I2" s="24"/>
      <c r="J2" s="24"/>
      <c r="K2" s="150" t="s">
        <v>71</v>
      </c>
      <c r="L2" s="150"/>
      <c r="M2" s="24"/>
    </row>
    <row r="3" spans="1:13" ht="72" customHeight="1" thickBot="1" x14ac:dyDescent="0.45">
      <c r="A3" s="24"/>
      <c r="B3" s="25" t="s">
        <v>1</v>
      </c>
      <c r="C3" s="151" t="s">
        <v>2</v>
      </c>
      <c r="D3" s="152"/>
      <c r="E3" s="153" t="s">
        <v>3</v>
      </c>
      <c r="F3" s="154"/>
      <c r="G3" s="151" t="s">
        <v>4</v>
      </c>
      <c r="H3" s="152"/>
      <c r="I3" s="153" t="s">
        <v>5</v>
      </c>
      <c r="J3" s="154"/>
      <c r="K3" s="151" t="s">
        <v>6</v>
      </c>
      <c r="L3" s="154"/>
      <c r="M3" s="24"/>
    </row>
    <row r="4" spans="1:13" ht="24" customHeight="1" thickTop="1" x14ac:dyDescent="0.4">
      <c r="A4" s="24"/>
      <c r="B4" s="26" t="s">
        <v>7</v>
      </c>
      <c r="C4" s="144">
        <v>1500</v>
      </c>
      <c r="D4" s="145"/>
      <c r="E4" s="142">
        <v>300</v>
      </c>
      <c r="F4" s="143"/>
      <c r="G4" s="144">
        <v>390</v>
      </c>
      <c r="H4" s="145"/>
      <c r="I4" s="142">
        <v>650</v>
      </c>
      <c r="J4" s="143"/>
      <c r="K4" s="144">
        <v>1360</v>
      </c>
      <c r="L4" s="143"/>
      <c r="M4" s="24"/>
    </row>
    <row r="5" spans="1:13" ht="24" customHeight="1" x14ac:dyDescent="0.4">
      <c r="A5" s="24"/>
      <c r="B5" s="146" t="s">
        <v>8</v>
      </c>
      <c r="C5" s="28" t="s">
        <v>9</v>
      </c>
      <c r="D5" s="29" t="s">
        <v>10</v>
      </c>
      <c r="E5" s="30" t="s">
        <v>9</v>
      </c>
      <c r="F5" s="31" t="s">
        <v>10</v>
      </c>
      <c r="G5" s="28" t="s">
        <v>9</v>
      </c>
      <c r="H5" s="29" t="s">
        <v>10</v>
      </c>
      <c r="I5" s="30" t="s">
        <v>9</v>
      </c>
      <c r="J5" s="31" t="s">
        <v>10</v>
      </c>
      <c r="K5" s="28" t="s">
        <v>9</v>
      </c>
      <c r="L5" s="31" t="s">
        <v>10</v>
      </c>
      <c r="M5" s="24"/>
    </row>
    <row r="6" spans="1:13" ht="24" customHeight="1" thickBot="1" x14ac:dyDescent="0.45">
      <c r="A6" s="24"/>
      <c r="B6" s="147"/>
      <c r="C6" s="32">
        <v>960</v>
      </c>
      <c r="D6" s="33">
        <v>1260</v>
      </c>
      <c r="E6" s="34">
        <v>0</v>
      </c>
      <c r="F6" s="35">
        <v>380</v>
      </c>
      <c r="G6" s="32">
        <v>430</v>
      </c>
      <c r="H6" s="33">
        <v>480</v>
      </c>
      <c r="I6" s="34">
        <v>430</v>
      </c>
      <c r="J6" s="35">
        <v>880</v>
      </c>
      <c r="K6" s="32">
        <v>430</v>
      </c>
      <c r="L6" s="35">
        <v>880</v>
      </c>
      <c r="M6" s="24"/>
    </row>
    <row r="7" spans="1:13" ht="19.5" thickTop="1" x14ac:dyDescent="0.4">
      <c r="A7" s="24"/>
      <c r="B7" s="36" t="s">
        <v>11</v>
      </c>
      <c r="C7" s="144">
        <f>($B$8+$F$21+$F$22+$F$23)*31+$C$26+C4*31+C6*31</f>
        <v>98819.1</v>
      </c>
      <c r="D7" s="145">
        <f>($B$8+$F$21+$F$22+$F$23)*31+$C$26+C4*31+D6*31</f>
        <v>108119.1</v>
      </c>
      <c r="E7" s="142">
        <f t="shared" ref="E7" si="0">($B$8+$F$21+$F$22+$F$23)*31+$C$26+E4*31+E6*31</f>
        <v>31859.1</v>
      </c>
      <c r="F7" s="143">
        <f t="shared" ref="F7" si="1">($B$8+$F$21+$F$22+$F$23)*31+$C$26+E4*31+F6*31</f>
        <v>43639.1</v>
      </c>
      <c r="G7" s="144">
        <f t="shared" ref="G7" si="2">($B$8+$F$21+$F$22+$F$23)*31+$C$26+G4*31+G6*31</f>
        <v>47979.1</v>
      </c>
      <c r="H7" s="145">
        <f t="shared" ref="H7" si="3">($B$8+$F$21+$F$22+$F$23)*31+$C$26+G4*31+H6*31</f>
        <v>49529.1</v>
      </c>
      <c r="I7" s="142">
        <f t="shared" ref="I7" si="4">($B$8+$F$21+$F$22+$F$23)*31+$C$26+I4*31+I6*31</f>
        <v>56039.1</v>
      </c>
      <c r="J7" s="143">
        <f t="shared" ref="J7" si="5">($B$8+$F$21+$F$22+$F$23)*31+$C$26+I4*31+J6*31</f>
        <v>69989.100000000006</v>
      </c>
      <c r="K7" s="144">
        <f t="shared" ref="K7" si="6">($B$8+$F$21+$F$22+$F$23)*31+$C$26+K4*31+K6*31</f>
        <v>78049.100000000006</v>
      </c>
      <c r="L7" s="143">
        <f t="shared" ref="L7" si="7">($B$8+$F$21+$F$22+$F$23)*31+$C$26+K4*31+L6*31</f>
        <v>91999.1</v>
      </c>
      <c r="M7" s="24"/>
    </row>
    <row r="8" spans="1:13" x14ac:dyDescent="0.4">
      <c r="A8" s="24"/>
      <c r="B8" s="27">
        <v>589</v>
      </c>
      <c r="C8" s="135"/>
      <c r="D8" s="138"/>
      <c r="E8" s="131"/>
      <c r="F8" s="133"/>
      <c r="G8" s="135"/>
      <c r="H8" s="138"/>
      <c r="I8" s="131"/>
      <c r="J8" s="133"/>
      <c r="K8" s="135"/>
      <c r="L8" s="133"/>
      <c r="M8" s="24"/>
    </row>
    <row r="9" spans="1:13" x14ac:dyDescent="0.4">
      <c r="A9" s="24"/>
      <c r="B9" s="27" t="s">
        <v>12</v>
      </c>
      <c r="C9" s="135">
        <f>($B$10+$F$21+$F$22+$F$23)*31+$D$26+C4*31+C6*31</f>
        <v>101292.9</v>
      </c>
      <c r="D9" s="138">
        <f>($B$10+$F$21+$F$22+$F$23)*31+$D$26+C4*31+D6*31</f>
        <v>110592.9</v>
      </c>
      <c r="E9" s="131">
        <f t="shared" ref="E9" si="8">($B$10+$F$21+$F$22+$F$23)*31+$D$26+E4*31+E6*31</f>
        <v>34332.9</v>
      </c>
      <c r="F9" s="133">
        <f t="shared" ref="F9" si="9">($B$10+$F$21+$F$22+$F$23)*31+$D$26+E4*31+F6*31</f>
        <v>46112.9</v>
      </c>
      <c r="G9" s="135">
        <f t="shared" ref="G9" si="10">($B$10+$F$21+$F$22+$F$23)*31+$D$26+G4*31+G6*31</f>
        <v>50452.9</v>
      </c>
      <c r="H9" s="138">
        <f t="shared" ref="H9" si="11">($B$10+$F$21+$F$22+$F$23)*31+$D$26+G4*31+H6*31</f>
        <v>52002.9</v>
      </c>
      <c r="I9" s="131">
        <f t="shared" ref="I9" si="12">($B$10+$F$21+$F$22+$F$23)*31+$D$26+I4*31+I6*31</f>
        <v>58512.9</v>
      </c>
      <c r="J9" s="133">
        <f t="shared" ref="J9" si="13">($B$10+$F$21+$F$22+$F$23)*31+$D$26+I4*31+J6*31</f>
        <v>72462.899999999994</v>
      </c>
      <c r="K9" s="135">
        <f t="shared" ref="K9" si="14">($B$10+$F$21+$F$22+$F$23)*31+$D$26+K4*31+K6*31</f>
        <v>80522.899999999994</v>
      </c>
      <c r="L9" s="133">
        <f t="shared" ref="L9" si="15">($B$10+$F$21+$F$22+$F$23)*31+$D$26+K4*31+L6*31</f>
        <v>94472.9</v>
      </c>
      <c r="M9" s="24"/>
    </row>
    <row r="10" spans="1:13" x14ac:dyDescent="0.4">
      <c r="A10" s="24"/>
      <c r="B10" s="27">
        <v>659</v>
      </c>
      <c r="C10" s="135"/>
      <c r="D10" s="138"/>
      <c r="E10" s="131"/>
      <c r="F10" s="133"/>
      <c r="G10" s="135"/>
      <c r="H10" s="138"/>
      <c r="I10" s="131"/>
      <c r="J10" s="133"/>
      <c r="K10" s="135"/>
      <c r="L10" s="133"/>
      <c r="M10" s="24"/>
    </row>
    <row r="11" spans="1:13" x14ac:dyDescent="0.4">
      <c r="A11" s="24"/>
      <c r="B11" s="27" t="s">
        <v>13</v>
      </c>
      <c r="C11" s="135">
        <f>($B$12+$F$21+$F$22+$F$23)*31+$E$26+C4*31+C6*31</f>
        <v>103872.72</v>
      </c>
      <c r="D11" s="138">
        <f>($B$12+$F$21+$F$22+$F$23)*31+$E$26+C4*31+D6*31</f>
        <v>113172.72</v>
      </c>
      <c r="E11" s="131">
        <f t="shared" ref="E11" si="16">($B$12+$F$21+$F$22+$F$23)*31+$E$26+E4*31+E6*31</f>
        <v>36912.720000000001</v>
      </c>
      <c r="F11" s="133">
        <f t="shared" ref="F11" si="17">($B$12+$F$21+$F$22+$F$23)*31+$E$26+E4*31+F6*31</f>
        <v>48692.72</v>
      </c>
      <c r="G11" s="135">
        <f t="shared" ref="G11" si="18">($B$12+$F$21+$F$22+$F$23)*31+$E$26+G4*31+G6*31</f>
        <v>53032.72</v>
      </c>
      <c r="H11" s="138">
        <f t="shared" ref="H11" si="19">($B$12+$F$21+$F$22+$F$23)*31+$E$26+G4*31+H6*31</f>
        <v>54582.720000000001</v>
      </c>
      <c r="I11" s="131">
        <f t="shared" ref="I11" si="20">($B$12+$F$21+$F$22+$F$23)*31+$E$26+I4*31+I6*31</f>
        <v>61092.72</v>
      </c>
      <c r="J11" s="133">
        <f t="shared" ref="J11" si="21">($B$12+$F$21+$F$22+$F$23)*31+$E$26+I4*31+J6*31</f>
        <v>75042.720000000001</v>
      </c>
      <c r="K11" s="135">
        <f t="shared" ref="K11" si="22">($B$12+$F$21+$F$22+$F$23)*31+$E$26+K4*31+K6*31</f>
        <v>83102.720000000001</v>
      </c>
      <c r="L11" s="133">
        <f t="shared" ref="L11" si="23">($B$12+$F$21+$F$22+$F$23)*31+$E$26+K4*31+L6*31</f>
        <v>97052.72</v>
      </c>
      <c r="M11" s="24"/>
    </row>
    <row r="12" spans="1:13" x14ac:dyDescent="0.4">
      <c r="A12" s="24"/>
      <c r="B12" s="27">
        <v>732</v>
      </c>
      <c r="C12" s="135"/>
      <c r="D12" s="138"/>
      <c r="E12" s="131"/>
      <c r="F12" s="133"/>
      <c r="G12" s="135"/>
      <c r="H12" s="138"/>
      <c r="I12" s="131"/>
      <c r="J12" s="133"/>
      <c r="K12" s="135"/>
      <c r="L12" s="133"/>
      <c r="M12" s="24"/>
    </row>
    <row r="13" spans="1:13" x14ac:dyDescent="0.4">
      <c r="A13" s="24"/>
      <c r="B13" s="27" t="s">
        <v>14</v>
      </c>
      <c r="C13" s="135">
        <f>($B$14+$F$21+$F$22+$F$23)*31+$F$26+C4*31+C6*31</f>
        <v>106346.52</v>
      </c>
      <c r="D13" s="138">
        <f>($B$14+$F$21+$F$22+$F$23)*31+$F$26+C4*31+D6*31</f>
        <v>115646.52</v>
      </c>
      <c r="E13" s="131">
        <f t="shared" ref="E13" si="24">($B$14+$F$21+$F$22+$F$23)*31+$F$26+E4*31+E6*31</f>
        <v>39386.520000000004</v>
      </c>
      <c r="F13" s="133">
        <f t="shared" ref="F13" si="25">($B$14+$F$21+$F$22+$F$23)*31+$F$26+E4*31+F6*31</f>
        <v>51166.520000000004</v>
      </c>
      <c r="G13" s="135">
        <f t="shared" ref="G13" si="26">($B$14+$F$21+$F$22+$F$23)*31+$F$26+G4*31+G6*31</f>
        <v>55506.520000000004</v>
      </c>
      <c r="H13" s="138">
        <f t="shared" ref="H13" si="27">($B$14+$F$21+$F$22+$F$23)*31+$F$26+G4*31+H6*31</f>
        <v>57056.520000000004</v>
      </c>
      <c r="I13" s="131">
        <f t="shared" ref="I13" si="28">($B$14+$F$21+$F$22+$F$23)*31+$F$26+I4*31+I6*31</f>
        <v>63566.520000000004</v>
      </c>
      <c r="J13" s="133">
        <f t="shared" ref="J13" si="29">($B$14+$F$21+$F$22+$F$23)*31+$F$26+I4*31+J6*31</f>
        <v>77516.52</v>
      </c>
      <c r="K13" s="135">
        <f t="shared" ref="K13" si="30">($B$14+$F$21+$F$22+$F$23)*31+$F$26+K4*31+K6*31</f>
        <v>85576.52</v>
      </c>
      <c r="L13" s="133">
        <f t="shared" ref="L13" si="31">($B$14+$F$21+$F$22+$F$23)*31+$F$26+K4*31+L6*31</f>
        <v>99526.52</v>
      </c>
      <c r="M13" s="24"/>
    </row>
    <row r="14" spans="1:13" x14ac:dyDescent="0.4">
      <c r="A14" s="24"/>
      <c r="B14" s="27">
        <v>802</v>
      </c>
      <c r="C14" s="135"/>
      <c r="D14" s="138"/>
      <c r="E14" s="131"/>
      <c r="F14" s="133"/>
      <c r="G14" s="135"/>
      <c r="H14" s="138"/>
      <c r="I14" s="131"/>
      <c r="J14" s="133"/>
      <c r="K14" s="135"/>
      <c r="L14" s="133"/>
      <c r="M14" s="24"/>
    </row>
    <row r="15" spans="1:13" x14ac:dyDescent="0.4">
      <c r="A15" s="24"/>
      <c r="B15" s="27" t="s">
        <v>15</v>
      </c>
      <c r="C15" s="135">
        <f>($B$16+$F$21+$F$22+$F$23)*31+$G$26+C4*31+C6*31</f>
        <v>108784.98</v>
      </c>
      <c r="D15" s="138">
        <f>($B$16+$F$21+$F$22+$F$23)*31+$G$26+C4*31+D6*31</f>
        <v>118084.98</v>
      </c>
      <c r="E15" s="131">
        <f t="shared" ref="E15" si="32">($B$16+$F$21+$F$22+$F$23)*31+$G$26+E4*31+E6*31</f>
        <v>41824.979999999996</v>
      </c>
      <c r="F15" s="133">
        <f t="shared" ref="F15" si="33">($B$16+$F$21+$F$22+$F$23)*31+$G$26+E4*31+F6*31</f>
        <v>53604.979999999996</v>
      </c>
      <c r="G15" s="135">
        <f t="shared" ref="G15" si="34">($B$16+$F$21+$F$22+$F$23)*31+$G$26+G4*31+G6*31</f>
        <v>57944.979999999996</v>
      </c>
      <c r="H15" s="138">
        <f t="shared" ref="H15" si="35">($B$16+$F$21+$F$22+$F$23)*31+$G$26+G4*31+H6*31</f>
        <v>59494.979999999996</v>
      </c>
      <c r="I15" s="131">
        <f t="shared" ref="I15" si="36">($B$16+$F$21+$F$22+$F$23)*31+$G$26+I4*31+I6*31</f>
        <v>66004.98</v>
      </c>
      <c r="J15" s="133">
        <f t="shared" ref="J15" si="37">($B$16+$F$21+$F$22+$F$23)*31+$G$26+I4*31+J6*31</f>
        <v>79954.98</v>
      </c>
      <c r="K15" s="135">
        <f t="shared" ref="K15" si="38">($B$16+$F$21+$F$22+$F$23)*31+$G$26+K4*31+K6*31</f>
        <v>88014.98</v>
      </c>
      <c r="L15" s="133">
        <f t="shared" ref="L15" si="39">($B$16+$F$21+$F$22+$F$23)*31+$G$26+K4*31+L6*31</f>
        <v>101964.98</v>
      </c>
      <c r="M15" s="24"/>
    </row>
    <row r="16" spans="1:13" ht="19.5" thickBot="1" x14ac:dyDescent="0.45">
      <c r="A16" s="24"/>
      <c r="B16" s="37">
        <v>871</v>
      </c>
      <c r="C16" s="136"/>
      <c r="D16" s="139"/>
      <c r="E16" s="132"/>
      <c r="F16" s="134"/>
      <c r="G16" s="136"/>
      <c r="H16" s="139"/>
      <c r="I16" s="132"/>
      <c r="J16" s="134"/>
      <c r="K16" s="136"/>
      <c r="L16" s="134"/>
      <c r="M16" s="24"/>
    </row>
    <row r="17" spans="1:13" ht="25.5" customHeight="1" thickBot="1" x14ac:dyDescent="0.45">
      <c r="A17" s="24"/>
      <c r="B17" s="137" t="s">
        <v>69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24"/>
    </row>
    <row r="18" spans="1:13" ht="19.5" thickBot="1" x14ac:dyDescent="0.45">
      <c r="A18" s="24"/>
      <c r="B18" s="78" t="s">
        <v>16</v>
      </c>
      <c r="C18" s="79"/>
      <c r="D18" s="79"/>
      <c r="E18" s="79"/>
      <c r="F18" s="79"/>
      <c r="G18" s="80"/>
      <c r="H18" s="78" t="s">
        <v>35</v>
      </c>
      <c r="I18" s="79"/>
      <c r="J18" s="79"/>
      <c r="K18" s="79"/>
      <c r="L18" s="80"/>
      <c r="M18" s="24"/>
    </row>
    <row r="19" spans="1:13" x14ac:dyDescent="0.4">
      <c r="A19" s="24"/>
      <c r="B19" s="123" t="s">
        <v>7</v>
      </c>
      <c r="C19" s="112"/>
      <c r="D19" s="112"/>
      <c r="E19" s="112"/>
      <c r="F19" s="140" t="s">
        <v>20</v>
      </c>
      <c r="G19" s="141"/>
      <c r="H19" s="72" t="s">
        <v>67</v>
      </c>
      <c r="I19" s="73"/>
      <c r="J19" s="73"/>
      <c r="K19" s="57" t="s">
        <v>50</v>
      </c>
      <c r="L19" s="58"/>
      <c r="M19" s="24"/>
    </row>
    <row r="20" spans="1:13" x14ac:dyDescent="0.4">
      <c r="A20" s="24"/>
      <c r="B20" s="108" t="s">
        <v>8</v>
      </c>
      <c r="C20" s="109"/>
      <c r="D20" s="109"/>
      <c r="E20" s="109"/>
      <c r="F20" s="129" t="s">
        <v>20</v>
      </c>
      <c r="G20" s="130"/>
      <c r="H20" s="74" t="s">
        <v>36</v>
      </c>
      <c r="I20" s="75"/>
      <c r="J20" s="75"/>
      <c r="K20" s="59" t="s">
        <v>51</v>
      </c>
      <c r="L20" s="60"/>
      <c r="M20" s="24"/>
    </row>
    <row r="21" spans="1:13" x14ac:dyDescent="0.4">
      <c r="A21" s="24"/>
      <c r="B21" s="108" t="s">
        <v>17</v>
      </c>
      <c r="C21" s="109"/>
      <c r="D21" s="109"/>
      <c r="E21" s="109"/>
      <c r="F21" s="40">
        <v>36</v>
      </c>
      <c r="G21" s="41" t="s">
        <v>62</v>
      </c>
      <c r="H21" s="108" t="s">
        <v>39</v>
      </c>
      <c r="I21" s="109"/>
      <c r="J21" s="109"/>
      <c r="K21" s="121" t="s">
        <v>49</v>
      </c>
      <c r="L21" s="122"/>
      <c r="M21" s="24"/>
    </row>
    <row r="22" spans="1:13" x14ac:dyDescent="0.4">
      <c r="A22" s="24"/>
      <c r="B22" s="108" t="s">
        <v>18</v>
      </c>
      <c r="C22" s="109"/>
      <c r="D22" s="109"/>
      <c r="E22" s="109"/>
      <c r="F22" s="40">
        <v>4</v>
      </c>
      <c r="G22" s="41" t="s">
        <v>62</v>
      </c>
      <c r="H22" s="108" t="s">
        <v>37</v>
      </c>
      <c r="I22" s="126"/>
      <c r="J22" s="126"/>
      <c r="K22" s="121" t="s">
        <v>49</v>
      </c>
      <c r="L22" s="122"/>
      <c r="M22" s="24"/>
    </row>
    <row r="23" spans="1:13" x14ac:dyDescent="0.4">
      <c r="A23" s="24"/>
      <c r="B23" s="108" t="s">
        <v>19</v>
      </c>
      <c r="C23" s="109"/>
      <c r="D23" s="109"/>
      <c r="E23" s="109"/>
      <c r="F23" s="40">
        <v>16</v>
      </c>
      <c r="G23" s="41" t="s">
        <v>62</v>
      </c>
      <c r="H23" s="119" t="s">
        <v>38</v>
      </c>
      <c r="I23" s="120"/>
      <c r="J23" s="120"/>
      <c r="K23" s="124" t="s">
        <v>52</v>
      </c>
      <c r="L23" s="125"/>
      <c r="M23" s="24"/>
    </row>
    <row r="24" spans="1:13" x14ac:dyDescent="0.4">
      <c r="A24" s="24"/>
      <c r="B24" s="108" t="s">
        <v>33</v>
      </c>
      <c r="C24" s="109"/>
      <c r="D24" s="109"/>
      <c r="E24" s="109"/>
      <c r="F24" s="127">
        <v>0.14000000000000001</v>
      </c>
      <c r="G24" s="128"/>
      <c r="H24" s="108" t="s">
        <v>40</v>
      </c>
      <c r="I24" s="109"/>
      <c r="J24" s="109"/>
      <c r="K24" s="121" t="s">
        <v>53</v>
      </c>
      <c r="L24" s="122"/>
      <c r="M24" s="24"/>
    </row>
    <row r="25" spans="1:13" x14ac:dyDescent="0.4">
      <c r="A25" s="24"/>
      <c r="B25" s="38"/>
      <c r="C25" s="39" t="s">
        <v>30</v>
      </c>
      <c r="D25" s="39" t="s">
        <v>12</v>
      </c>
      <c r="E25" s="39" t="s">
        <v>13</v>
      </c>
      <c r="F25" s="39" t="s">
        <v>31</v>
      </c>
      <c r="G25" s="42" t="s">
        <v>32</v>
      </c>
      <c r="H25" s="108" t="s">
        <v>41</v>
      </c>
      <c r="I25" s="126"/>
      <c r="J25" s="126"/>
      <c r="K25" s="121" t="s">
        <v>54</v>
      </c>
      <c r="L25" s="122"/>
      <c r="M25" s="24"/>
    </row>
    <row r="26" spans="1:13" ht="19.5" thickBot="1" x14ac:dyDescent="0.45">
      <c r="A26" s="24"/>
      <c r="B26" s="43" t="s">
        <v>34</v>
      </c>
      <c r="C26" s="44">
        <f>(B8*31+$F$21+$F$22+$F$23)*0.14</f>
        <v>2564.1000000000004</v>
      </c>
      <c r="D26" s="44">
        <f>(B10*31+$F$21+$F$22+$F$23)*0.14</f>
        <v>2867.9</v>
      </c>
      <c r="E26" s="44">
        <f>(B12*31+$F$21+$F$22+$F$23)*0.14</f>
        <v>3184.7200000000003</v>
      </c>
      <c r="F26" s="44">
        <f>(B14*31+$F$21+$F$22+$F$23)*0.14</f>
        <v>3488.5200000000004</v>
      </c>
      <c r="G26" s="45">
        <f>(B16*31+$F$21+$F$22+$F$23)*0.14</f>
        <v>3787.9800000000005</v>
      </c>
      <c r="H26" s="108" t="s">
        <v>42</v>
      </c>
      <c r="I26" s="109"/>
      <c r="J26" s="109"/>
      <c r="K26" s="121" t="s">
        <v>55</v>
      </c>
      <c r="L26" s="122"/>
      <c r="M26" s="24"/>
    </row>
    <row r="27" spans="1:13" ht="19.5" thickBot="1" x14ac:dyDescent="0.45">
      <c r="A27" s="24"/>
      <c r="B27" s="78" t="s">
        <v>21</v>
      </c>
      <c r="C27" s="79"/>
      <c r="D27" s="79"/>
      <c r="E27" s="79"/>
      <c r="F27" s="79"/>
      <c r="G27" s="80"/>
      <c r="H27" s="108" t="s">
        <v>43</v>
      </c>
      <c r="I27" s="109"/>
      <c r="J27" s="109"/>
      <c r="K27" s="121" t="s">
        <v>56</v>
      </c>
      <c r="L27" s="122"/>
      <c r="M27" s="24"/>
    </row>
    <row r="28" spans="1:13" x14ac:dyDescent="0.4">
      <c r="A28" s="24"/>
      <c r="B28" s="123" t="s">
        <v>22</v>
      </c>
      <c r="C28" s="112"/>
      <c r="D28" s="112"/>
      <c r="E28" s="112"/>
      <c r="F28" s="46">
        <v>30</v>
      </c>
      <c r="G28" s="47" t="s">
        <v>62</v>
      </c>
      <c r="H28" s="108" t="s">
        <v>68</v>
      </c>
      <c r="I28" s="109"/>
      <c r="J28" s="109"/>
      <c r="K28" s="121" t="s">
        <v>57</v>
      </c>
      <c r="L28" s="122"/>
      <c r="M28" s="24"/>
    </row>
    <row r="29" spans="1:13" x14ac:dyDescent="0.4">
      <c r="A29" s="24"/>
      <c r="B29" s="108" t="s">
        <v>23</v>
      </c>
      <c r="C29" s="109"/>
      <c r="D29" s="109"/>
      <c r="E29" s="109"/>
      <c r="F29" s="40">
        <v>90</v>
      </c>
      <c r="G29" s="41" t="s">
        <v>63</v>
      </c>
      <c r="H29" s="108" t="s">
        <v>44</v>
      </c>
      <c r="I29" s="109"/>
      <c r="J29" s="109"/>
      <c r="K29" s="124" t="s">
        <v>58</v>
      </c>
      <c r="L29" s="125"/>
      <c r="M29" s="24"/>
    </row>
    <row r="30" spans="1:13" x14ac:dyDescent="0.4">
      <c r="A30" s="24"/>
      <c r="B30" s="108" t="s">
        <v>24</v>
      </c>
      <c r="C30" s="109"/>
      <c r="D30" s="109"/>
      <c r="E30" s="109"/>
      <c r="F30" s="40">
        <v>6</v>
      </c>
      <c r="G30" s="41" t="s">
        <v>64</v>
      </c>
      <c r="H30" s="119" t="s">
        <v>45</v>
      </c>
      <c r="I30" s="120"/>
      <c r="J30" s="120"/>
      <c r="K30" s="121" t="s">
        <v>59</v>
      </c>
      <c r="L30" s="122"/>
      <c r="M30" s="24"/>
    </row>
    <row r="31" spans="1:13" x14ac:dyDescent="0.4">
      <c r="A31" s="24"/>
      <c r="B31" s="108" t="s">
        <v>25</v>
      </c>
      <c r="C31" s="109"/>
      <c r="D31" s="109"/>
      <c r="E31" s="109"/>
      <c r="F31" s="40">
        <v>246</v>
      </c>
      <c r="G31" s="41" t="s">
        <v>62</v>
      </c>
      <c r="H31" s="108" t="s">
        <v>46</v>
      </c>
      <c r="I31" s="109"/>
      <c r="J31" s="109"/>
      <c r="K31" s="121" t="s">
        <v>61</v>
      </c>
      <c r="L31" s="122"/>
      <c r="M31" s="24"/>
    </row>
    <row r="32" spans="1:13" x14ac:dyDescent="0.4">
      <c r="A32" s="24"/>
      <c r="B32" s="108" t="s">
        <v>26</v>
      </c>
      <c r="C32" s="109"/>
      <c r="D32" s="109"/>
      <c r="E32" s="109"/>
      <c r="F32" s="40">
        <v>22</v>
      </c>
      <c r="G32" s="41" t="s">
        <v>62</v>
      </c>
      <c r="H32" s="108"/>
      <c r="I32" s="109"/>
      <c r="J32" s="109"/>
      <c r="K32" s="121" t="s">
        <v>60</v>
      </c>
      <c r="L32" s="122"/>
      <c r="M32" s="24"/>
    </row>
    <row r="33" spans="1:13" x14ac:dyDescent="0.4">
      <c r="A33" s="24"/>
      <c r="B33" s="108" t="s">
        <v>27</v>
      </c>
      <c r="C33" s="109"/>
      <c r="D33" s="109"/>
      <c r="E33" s="109"/>
      <c r="F33" s="40">
        <v>120</v>
      </c>
      <c r="G33" s="41" t="s">
        <v>62</v>
      </c>
      <c r="H33" s="48" t="s">
        <v>47</v>
      </c>
      <c r="I33" s="49"/>
      <c r="J33" s="49"/>
      <c r="K33" s="59" t="s">
        <v>55</v>
      </c>
      <c r="L33" s="60"/>
      <c r="M33" s="24"/>
    </row>
    <row r="34" spans="1:13" x14ac:dyDescent="0.4">
      <c r="A34" s="24"/>
      <c r="B34" s="108" t="s">
        <v>29</v>
      </c>
      <c r="C34" s="109"/>
      <c r="D34" s="109"/>
      <c r="E34" s="109"/>
      <c r="F34" s="40">
        <v>250</v>
      </c>
      <c r="G34" s="41" t="s">
        <v>65</v>
      </c>
      <c r="H34" s="110" t="s">
        <v>48</v>
      </c>
      <c r="I34" s="111"/>
      <c r="J34" s="111"/>
      <c r="K34" s="112"/>
      <c r="L34" s="113"/>
      <c r="M34" s="24"/>
    </row>
    <row r="35" spans="1:13" ht="19.5" thickBot="1" x14ac:dyDescent="0.45">
      <c r="A35" s="24"/>
      <c r="B35" s="114" t="s">
        <v>28</v>
      </c>
      <c r="C35" s="115"/>
      <c r="D35" s="115"/>
      <c r="E35" s="115"/>
      <c r="F35" s="117" t="s">
        <v>66</v>
      </c>
      <c r="G35" s="118"/>
      <c r="H35" s="114"/>
      <c r="I35" s="115"/>
      <c r="J35" s="115"/>
      <c r="K35" s="115"/>
      <c r="L35" s="116"/>
      <c r="M35" s="24"/>
    </row>
    <row r="36" spans="1:13" ht="9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</sheetData>
  <mergeCells count="115">
    <mergeCell ref="C4:D4"/>
    <mergeCell ref="E4:F4"/>
    <mergeCell ref="G4:H4"/>
    <mergeCell ref="I4:J4"/>
    <mergeCell ref="K4:L4"/>
    <mergeCell ref="B5:B6"/>
    <mergeCell ref="B1:L1"/>
    <mergeCell ref="K2:L2"/>
    <mergeCell ref="C3:D3"/>
    <mergeCell ref="E3:F3"/>
    <mergeCell ref="G3:H3"/>
    <mergeCell ref="I3:J3"/>
    <mergeCell ref="K3:L3"/>
    <mergeCell ref="I7:I8"/>
    <mergeCell ref="J7:J8"/>
    <mergeCell ref="K7:K8"/>
    <mergeCell ref="L7:L8"/>
    <mergeCell ref="C9:C10"/>
    <mergeCell ref="D9:D10"/>
    <mergeCell ref="E9:E10"/>
    <mergeCell ref="F9:F10"/>
    <mergeCell ref="G9:G10"/>
    <mergeCell ref="H9:H10"/>
    <mergeCell ref="C7:C8"/>
    <mergeCell ref="D7:D8"/>
    <mergeCell ref="E7:E8"/>
    <mergeCell ref="F7:F8"/>
    <mergeCell ref="G7:G8"/>
    <mergeCell ref="H7:H8"/>
    <mergeCell ref="I9:I10"/>
    <mergeCell ref="J9:J10"/>
    <mergeCell ref="K9:K10"/>
    <mergeCell ref="L9:L10"/>
    <mergeCell ref="L11:L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K19:L19"/>
    <mergeCell ref="B20:E20"/>
    <mergeCell ref="F20:G20"/>
    <mergeCell ref="H20:J20"/>
    <mergeCell ref="K20:L20"/>
    <mergeCell ref="I15:I16"/>
    <mergeCell ref="J15:J16"/>
    <mergeCell ref="K15:K16"/>
    <mergeCell ref="L15:L16"/>
    <mergeCell ref="B17:L17"/>
    <mergeCell ref="B18:G18"/>
    <mergeCell ref="H18:L18"/>
    <mergeCell ref="C15:C16"/>
    <mergeCell ref="D15:D16"/>
    <mergeCell ref="E15:E16"/>
    <mergeCell ref="F15:F16"/>
    <mergeCell ref="G15:G16"/>
    <mergeCell ref="H15:H16"/>
    <mergeCell ref="B19:E19"/>
    <mergeCell ref="F19:G19"/>
    <mergeCell ref="H19:J19"/>
    <mergeCell ref="B23:E23"/>
    <mergeCell ref="H23:J23"/>
    <mergeCell ref="K23:L23"/>
    <mergeCell ref="B24:E24"/>
    <mergeCell ref="F24:G24"/>
    <mergeCell ref="H24:J24"/>
    <mergeCell ref="K24:L24"/>
    <mergeCell ref="B21:E21"/>
    <mergeCell ref="H21:J21"/>
    <mergeCell ref="K21:L21"/>
    <mergeCell ref="B22:E22"/>
    <mergeCell ref="H22:J22"/>
    <mergeCell ref="K22:L22"/>
    <mergeCell ref="B28:E28"/>
    <mergeCell ref="H28:J28"/>
    <mergeCell ref="K28:L28"/>
    <mergeCell ref="B29:E29"/>
    <mergeCell ref="H29:J29"/>
    <mergeCell ref="K29:L29"/>
    <mergeCell ref="H25:J25"/>
    <mergeCell ref="K25:L25"/>
    <mergeCell ref="H26:J26"/>
    <mergeCell ref="K26:L26"/>
    <mergeCell ref="B27:G27"/>
    <mergeCell ref="H27:J27"/>
    <mergeCell ref="K27:L27"/>
    <mergeCell ref="B33:E33"/>
    <mergeCell ref="H33:J33"/>
    <mergeCell ref="K33:L33"/>
    <mergeCell ref="B34:E34"/>
    <mergeCell ref="H34:L35"/>
    <mergeCell ref="B35:E35"/>
    <mergeCell ref="F35:G35"/>
    <mergeCell ref="B30:E30"/>
    <mergeCell ref="H30:J30"/>
    <mergeCell ref="K30:L30"/>
    <mergeCell ref="B31:E31"/>
    <mergeCell ref="H31:J32"/>
    <mergeCell ref="K31:L31"/>
    <mergeCell ref="B32:E32"/>
    <mergeCell ref="K32:L32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令和6年6月～</vt:lpstr>
      <vt:lpstr>令和6年8月～ </vt:lpstr>
      <vt:lpstr>令和7年4月～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2025-03-28T03:52:21Z</cp:lastPrinted>
  <dcterms:created xsi:type="dcterms:W3CDTF">2024-03-28T06:47:57Z</dcterms:created>
  <dcterms:modified xsi:type="dcterms:W3CDTF">2025-04-02T08:01:54Z</dcterms:modified>
</cp:coreProperties>
</file>